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b\Box\Comm\Web\Uploaded files\Documents\Legislative\"/>
    </mc:Choice>
  </mc:AlternateContent>
  <xr:revisionPtr revIDLastSave="0" documentId="8_{5FAEAD01-DB2F-45F3-9F1E-ADC210EA5C12}" xr6:coauthVersionLast="47" xr6:coauthVersionMax="47" xr10:uidLastSave="{00000000-0000-0000-0000-000000000000}"/>
  <bookViews>
    <workbookView xWindow="1950" yWindow="1950" windowWidth="37695" windowHeight="15885" tabRatio="882" xr2:uid="{F0BE35D2-502D-4120-8B17-D4155FD19BE0}"/>
  </bookViews>
  <sheets>
    <sheet name="Summary of All Payments" sheetId="8" r:id="rId1"/>
    <sheet name="Walmart Initial Payment 1" sheetId="1" r:id="rId2"/>
    <sheet name="Walmart Second Payment 1" sheetId="2" r:id="rId3"/>
    <sheet name="Walgreens Payment 1" sheetId="4" r:id="rId4"/>
    <sheet name="Walgreens Payment 2" sheetId="3" r:id="rId5"/>
    <sheet name="CVS Payment 1" sheetId="5" r:id="rId6"/>
    <sheet name="Allergan Payment 1" sheetId="6" r:id="rId7"/>
    <sheet name="Teva Payment 1" sheetId="7" r:id="rId8"/>
  </sheets>
  <definedNames>
    <definedName name="_xlnm._FilterDatabase" localSheetId="0" hidden="1">'Summary of All Payments'!$A$3:$J$132</definedName>
    <definedName name="_xlnm._FilterDatabase" localSheetId="1" hidden="1">'Walmart Initial Payment 1'!$A$17:$J$17</definedName>
    <definedName name="_xlnm._FilterDatabase" localSheetId="2" hidden="1">'Walmart Second Payment 1'!$A$17:$J$17</definedName>
    <definedName name="_xlnm.Print_Area" localSheetId="6">'Allergan Payment 1'!#REF!</definedName>
    <definedName name="_xlnm.Print_Area" localSheetId="5">'CVS Payment 1'!#REF!</definedName>
    <definedName name="_xlnm.Print_Area" localSheetId="7">'Teva Payment 1'!#REF!</definedName>
    <definedName name="_xlnm.Print_Area" localSheetId="3">'Walgreens Payment 1'!#REF!</definedName>
    <definedName name="_xlnm.Print_Area" localSheetId="4">'Walgreens Payment 2'!#REF!</definedName>
    <definedName name="_xlnm.Print_Area" localSheetId="1">'Walmart Initial Payment 1'!#REF!</definedName>
    <definedName name="_xlnm.Print_Area" localSheetId="2">'Walmart Second Payment 1'!#REF!</definedName>
    <definedName name="_xlnm.Print_Titles" localSheetId="6">'Allergan Payment 1'!$1:$2</definedName>
    <definedName name="_xlnm.Print_Titles" localSheetId="5">'CVS Payment 1'!$1:$2</definedName>
    <definedName name="_xlnm.Print_Titles" localSheetId="7">'Teva Payment 1'!$1:$2</definedName>
    <definedName name="_xlnm.Print_Titles" localSheetId="3">'Walgreens Payment 1'!$1:$2</definedName>
    <definedName name="_xlnm.Print_Titles" localSheetId="4">'Walgreens Payment 2'!$1:$2</definedName>
    <definedName name="_xlnm.Print_Titles" localSheetId="1">'Walmart Initial Payment 1'!$1:$2</definedName>
    <definedName name="_xlnm.Print_Titles" localSheetId="2">'Walmart Second Payment 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8" l="1"/>
  <c r="H4" i="8"/>
  <c r="G4" i="8"/>
  <c r="F4" i="8"/>
  <c r="E4" i="8"/>
  <c r="D4" i="8"/>
  <c r="C4" i="8"/>
  <c r="I131" i="8"/>
  <c r="H131" i="8"/>
  <c r="G131" i="8"/>
  <c r="F131" i="8"/>
  <c r="E131" i="8"/>
  <c r="D131" i="8"/>
  <c r="C131" i="8"/>
  <c r="I130" i="8"/>
  <c r="H130" i="8"/>
  <c r="G130" i="8"/>
  <c r="F130" i="8"/>
  <c r="E130" i="8"/>
  <c r="D130" i="8"/>
  <c r="C130" i="8"/>
  <c r="I129" i="8"/>
  <c r="H129" i="8"/>
  <c r="G129" i="8"/>
  <c r="F129" i="8"/>
  <c r="E129" i="8"/>
  <c r="D129" i="8"/>
  <c r="C129" i="8"/>
  <c r="I128" i="8"/>
  <c r="H128" i="8"/>
  <c r="G128" i="8"/>
  <c r="F128" i="8"/>
  <c r="E128" i="8"/>
  <c r="D128" i="8"/>
  <c r="C128" i="8"/>
  <c r="I127" i="8"/>
  <c r="H127" i="8"/>
  <c r="G127" i="8"/>
  <c r="F127" i="8"/>
  <c r="E127" i="8"/>
  <c r="D127" i="8"/>
  <c r="C127" i="8"/>
  <c r="I126" i="8"/>
  <c r="H126" i="8"/>
  <c r="G126" i="8"/>
  <c r="F126" i="8"/>
  <c r="E126" i="8"/>
  <c r="D126" i="8"/>
  <c r="C126" i="8"/>
  <c r="I125" i="8"/>
  <c r="H125" i="8"/>
  <c r="G125" i="8"/>
  <c r="F125" i="8"/>
  <c r="E125" i="8"/>
  <c r="D125" i="8"/>
  <c r="C125" i="8"/>
  <c r="I124" i="8"/>
  <c r="H124" i="8"/>
  <c r="G124" i="8"/>
  <c r="F124" i="8"/>
  <c r="E124" i="8"/>
  <c r="D124" i="8"/>
  <c r="C124" i="8"/>
  <c r="I123" i="8"/>
  <c r="H123" i="8"/>
  <c r="G123" i="8"/>
  <c r="F123" i="8"/>
  <c r="E123" i="8"/>
  <c r="D123" i="8"/>
  <c r="C123" i="8"/>
  <c r="I122" i="8"/>
  <c r="H122" i="8"/>
  <c r="G122" i="8"/>
  <c r="F122" i="8"/>
  <c r="E122" i="8"/>
  <c r="D122" i="8"/>
  <c r="C122" i="8"/>
  <c r="I121" i="8"/>
  <c r="H121" i="8"/>
  <c r="G121" i="8"/>
  <c r="F121" i="8"/>
  <c r="E121" i="8"/>
  <c r="D121" i="8"/>
  <c r="C121" i="8"/>
  <c r="I120" i="8"/>
  <c r="H120" i="8"/>
  <c r="G120" i="8"/>
  <c r="F120" i="8"/>
  <c r="E120" i="8"/>
  <c r="D120" i="8"/>
  <c r="C120" i="8"/>
  <c r="I119" i="8"/>
  <c r="H119" i="8"/>
  <c r="G119" i="8"/>
  <c r="F119" i="8"/>
  <c r="E119" i="8"/>
  <c r="D119" i="8"/>
  <c r="C119" i="8"/>
  <c r="I118" i="8"/>
  <c r="H118" i="8"/>
  <c r="G118" i="8"/>
  <c r="F118" i="8"/>
  <c r="E118" i="8"/>
  <c r="D118" i="8"/>
  <c r="C118" i="8"/>
  <c r="I117" i="8"/>
  <c r="H117" i="8"/>
  <c r="G117" i="8"/>
  <c r="F117" i="8"/>
  <c r="E117" i="8"/>
  <c r="D117" i="8"/>
  <c r="C117" i="8"/>
  <c r="I116" i="8"/>
  <c r="H116" i="8"/>
  <c r="G116" i="8"/>
  <c r="F116" i="8"/>
  <c r="E116" i="8"/>
  <c r="D116" i="8"/>
  <c r="C116" i="8"/>
  <c r="I115" i="8"/>
  <c r="H115" i="8"/>
  <c r="G115" i="8"/>
  <c r="F115" i="8"/>
  <c r="E115" i="8"/>
  <c r="D115" i="8"/>
  <c r="C115" i="8"/>
  <c r="I114" i="8"/>
  <c r="H114" i="8"/>
  <c r="G114" i="8"/>
  <c r="F114" i="8"/>
  <c r="E114" i="8"/>
  <c r="D114" i="8"/>
  <c r="C114" i="8"/>
  <c r="I113" i="8"/>
  <c r="H113" i="8"/>
  <c r="G113" i="8"/>
  <c r="F113" i="8"/>
  <c r="E113" i="8"/>
  <c r="D113" i="8"/>
  <c r="C113" i="8"/>
  <c r="I112" i="8"/>
  <c r="H112" i="8"/>
  <c r="G112" i="8"/>
  <c r="F112" i="8"/>
  <c r="E112" i="8"/>
  <c r="D112" i="8"/>
  <c r="C112" i="8"/>
  <c r="I111" i="8"/>
  <c r="H111" i="8"/>
  <c r="G111" i="8"/>
  <c r="F111" i="8"/>
  <c r="E111" i="8"/>
  <c r="D111" i="8"/>
  <c r="C111" i="8"/>
  <c r="I110" i="8"/>
  <c r="H110" i="8"/>
  <c r="G110" i="8"/>
  <c r="F110" i="8"/>
  <c r="E110" i="8"/>
  <c r="D110" i="8"/>
  <c r="C110" i="8"/>
  <c r="I109" i="8"/>
  <c r="H109" i="8"/>
  <c r="G109" i="8"/>
  <c r="F109" i="8"/>
  <c r="E109" i="8"/>
  <c r="D109" i="8"/>
  <c r="C109" i="8"/>
  <c r="I108" i="8"/>
  <c r="H108" i="8"/>
  <c r="G108" i="8"/>
  <c r="F108" i="8"/>
  <c r="E108" i="8"/>
  <c r="D108" i="8"/>
  <c r="C108" i="8"/>
  <c r="I107" i="8"/>
  <c r="H107" i="8"/>
  <c r="G107" i="8"/>
  <c r="F107" i="8"/>
  <c r="E107" i="8"/>
  <c r="D107" i="8"/>
  <c r="C107" i="8"/>
  <c r="I106" i="8"/>
  <c r="H106" i="8"/>
  <c r="G106" i="8"/>
  <c r="F106" i="8"/>
  <c r="E106" i="8"/>
  <c r="D106" i="8"/>
  <c r="C106" i="8"/>
  <c r="I105" i="8"/>
  <c r="H105" i="8"/>
  <c r="G105" i="8"/>
  <c r="F105" i="8"/>
  <c r="E105" i="8"/>
  <c r="D105" i="8"/>
  <c r="C105" i="8"/>
  <c r="I104" i="8"/>
  <c r="H104" i="8"/>
  <c r="G104" i="8"/>
  <c r="F104" i="8"/>
  <c r="E104" i="8"/>
  <c r="D104" i="8"/>
  <c r="C104" i="8"/>
  <c r="I103" i="8"/>
  <c r="H103" i="8"/>
  <c r="G103" i="8"/>
  <c r="F103" i="8"/>
  <c r="E103" i="8"/>
  <c r="D103" i="8"/>
  <c r="C103" i="8"/>
  <c r="I102" i="8"/>
  <c r="H102" i="8"/>
  <c r="G102" i="8"/>
  <c r="F102" i="8"/>
  <c r="E102" i="8"/>
  <c r="D102" i="8"/>
  <c r="C102" i="8"/>
  <c r="I101" i="8"/>
  <c r="H101" i="8"/>
  <c r="G101" i="8"/>
  <c r="F101" i="8"/>
  <c r="E101" i="8"/>
  <c r="D101" i="8"/>
  <c r="C101" i="8"/>
  <c r="I100" i="8"/>
  <c r="H100" i="8"/>
  <c r="G100" i="8"/>
  <c r="F100" i="8"/>
  <c r="E100" i="8"/>
  <c r="D100" i="8"/>
  <c r="C100" i="8"/>
  <c r="I99" i="8"/>
  <c r="H99" i="8"/>
  <c r="G99" i="8"/>
  <c r="F99" i="8"/>
  <c r="E99" i="8"/>
  <c r="D99" i="8"/>
  <c r="C99" i="8"/>
  <c r="I98" i="8"/>
  <c r="H98" i="8"/>
  <c r="G98" i="8"/>
  <c r="F98" i="8"/>
  <c r="E98" i="8"/>
  <c r="D98" i="8"/>
  <c r="C98" i="8"/>
  <c r="I97" i="8"/>
  <c r="H97" i="8"/>
  <c r="G97" i="8"/>
  <c r="F97" i="8"/>
  <c r="E97" i="8"/>
  <c r="D97" i="8"/>
  <c r="C97" i="8"/>
  <c r="I96" i="8"/>
  <c r="H96" i="8"/>
  <c r="G96" i="8"/>
  <c r="F96" i="8"/>
  <c r="E96" i="8"/>
  <c r="D96" i="8"/>
  <c r="C96" i="8"/>
  <c r="I95" i="8"/>
  <c r="H95" i="8"/>
  <c r="G95" i="8"/>
  <c r="F95" i="8"/>
  <c r="E95" i="8"/>
  <c r="D95" i="8"/>
  <c r="C95" i="8"/>
  <c r="I94" i="8"/>
  <c r="H94" i="8"/>
  <c r="G94" i="8"/>
  <c r="F94" i="8"/>
  <c r="E94" i="8"/>
  <c r="D94" i="8"/>
  <c r="C94" i="8"/>
  <c r="I93" i="8"/>
  <c r="H93" i="8"/>
  <c r="G93" i="8"/>
  <c r="F93" i="8"/>
  <c r="E93" i="8"/>
  <c r="D93" i="8"/>
  <c r="C93" i="8"/>
  <c r="I92" i="8"/>
  <c r="H92" i="8"/>
  <c r="G92" i="8"/>
  <c r="F92" i="8"/>
  <c r="E92" i="8"/>
  <c r="D92" i="8"/>
  <c r="C92" i="8"/>
  <c r="I91" i="8"/>
  <c r="H91" i="8"/>
  <c r="G91" i="8"/>
  <c r="F91" i="8"/>
  <c r="E91" i="8"/>
  <c r="D91" i="8"/>
  <c r="C91" i="8"/>
  <c r="I90" i="8"/>
  <c r="H90" i="8"/>
  <c r="G90" i="8"/>
  <c r="F90" i="8"/>
  <c r="E90" i="8"/>
  <c r="D90" i="8"/>
  <c r="C90" i="8"/>
  <c r="I89" i="8"/>
  <c r="H89" i="8"/>
  <c r="G89" i="8"/>
  <c r="F89" i="8"/>
  <c r="E89" i="8"/>
  <c r="D89" i="8"/>
  <c r="C89" i="8"/>
  <c r="I88" i="8"/>
  <c r="H88" i="8"/>
  <c r="G88" i="8"/>
  <c r="F88" i="8"/>
  <c r="E88" i="8"/>
  <c r="D88" i="8"/>
  <c r="C88" i="8"/>
  <c r="I87" i="8"/>
  <c r="H87" i="8"/>
  <c r="G87" i="8"/>
  <c r="F87" i="8"/>
  <c r="E87" i="8"/>
  <c r="D87" i="8"/>
  <c r="C87" i="8"/>
  <c r="I86" i="8"/>
  <c r="H86" i="8"/>
  <c r="G86" i="8"/>
  <c r="F86" i="8"/>
  <c r="E86" i="8"/>
  <c r="D86" i="8"/>
  <c r="C86" i="8"/>
  <c r="I85" i="8"/>
  <c r="H85" i="8"/>
  <c r="G85" i="8"/>
  <c r="F85" i="8"/>
  <c r="E85" i="8"/>
  <c r="D85" i="8"/>
  <c r="C85" i="8"/>
  <c r="I84" i="8"/>
  <c r="H84" i="8"/>
  <c r="G84" i="8"/>
  <c r="F84" i="8"/>
  <c r="E84" i="8"/>
  <c r="D84" i="8"/>
  <c r="C84" i="8"/>
  <c r="I83" i="8"/>
  <c r="H83" i="8"/>
  <c r="G83" i="8"/>
  <c r="F83" i="8"/>
  <c r="E83" i="8"/>
  <c r="D83" i="8"/>
  <c r="C83" i="8"/>
  <c r="I82" i="8"/>
  <c r="H82" i="8"/>
  <c r="G82" i="8"/>
  <c r="F82" i="8"/>
  <c r="E82" i="8"/>
  <c r="D82" i="8"/>
  <c r="C82" i="8"/>
  <c r="I81" i="8"/>
  <c r="H81" i="8"/>
  <c r="G81" i="8"/>
  <c r="F81" i="8"/>
  <c r="E81" i="8"/>
  <c r="D81" i="8"/>
  <c r="C81" i="8"/>
  <c r="I80" i="8"/>
  <c r="H80" i="8"/>
  <c r="G80" i="8"/>
  <c r="F80" i="8"/>
  <c r="E80" i="8"/>
  <c r="D80" i="8"/>
  <c r="C80" i="8"/>
  <c r="I79" i="8"/>
  <c r="H79" i="8"/>
  <c r="G79" i="8"/>
  <c r="F79" i="8"/>
  <c r="E79" i="8"/>
  <c r="D79" i="8"/>
  <c r="C79" i="8"/>
  <c r="I78" i="8"/>
  <c r="H78" i="8"/>
  <c r="G78" i="8"/>
  <c r="F78" i="8"/>
  <c r="E78" i="8"/>
  <c r="D78" i="8"/>
  <c r="C78" i="8"/>
  <c r="I77" i="8"/>
  <c r="H77" i="8"/>
  <c r="G77" i="8"/>
  <c r="F77" i="8"/>
  <c r="E77" i="8"/>
  <c r="D77" i="8"/>
  <c r="C77" i="8"/>
  <c r="I76" i="8"/>
  <c r="H76" i="8"/>
  <c r="G76" i="8"/>
  <c r="F76" i="8"/>
  <c r="E76" i="8"/>
  <c r="D76" i="8"/>
  <c r="C76" i="8"/>
  <c r="I75" i="8"/>
  <c r="H75" i="8"/>
  <c r="G75" i="8"/>
  <c r="F75" i="8"/>
  <c r="E75" i="8"/>
  <c r="D75" i="8"/>
  <c r="C75" i="8"/>
  <c r="I74" i="8"/>
  <c r="H74" i="8"/>
  <c r="G74" i="8"/>
  <c r="F74" i="8"/>
  <c r="E74" i="8"/>
  <c r="D74" i="8"/>
  <c r="C74" i="8"/>
  <c r="I73" i="8"/>
  <c r="H73" i="8"/>
  <c r="G73" i="8"/>
  <c r="F73" i="8"/>
  <c r="E73" i="8"/>
  <c r="D73" i="8"/>
  <c r="C73" i="8"/>
  <c r="I72" i="8"/>
  <c r="H72" i="8"/>
  <c r="G72" i="8"/>
  <c r="F72" i="8"/>
  <c r="E72" i="8"/>
  <c r="D72" i="8"/>
  <c r="C72" i="8"/>
  <c r="I71" i="8"/>
  <c r="H71" i="8"/>
  <c r="G71" i="8"/>
  <c r="F71" i="8"/>
  <c r="E71" i="8"/>
  <c r="D71" i="8"/>
  <c r="C71" i="8"/>
  <c r="I70" i="8"/>
  <c r="H70" i="8"/>
  <c r="G70" i="8"/>
  <c r="F70" i="8"/>
  <c r="E70" i="8"/>
  <c r="D70" i="8"/>
  <c r="C70" i="8"/>
  <c r="I69" i="8"/>
  <c r="H69" i="8"/>
  <c r="G69" i="8"/>
  <c r="F69" i="8"/>
  <c r="E69" i="8"/>
  <c r="D69" i="8"/>
  <c r="C69" i="8"/>
  <c r="I68" i="8"/>
  <c r="H68" i="8"/>
  <c r="G68" i="8"/>
  <c r="F68" i="8"/>
  <c r="E68" i="8"/>
  <c r="D68" i="8"/>
  <c r="C68" i="8"/>
  <c r="I67" i="8"/>
  <c r="H67" i="8"/>
  <c r="G67" i="8"/>
  <c r="F67" i="8"/>
  <c r="E67" i="8"/>
  <c r="D67" i="8"/>
  <c r="C67" i="8"/>
  <c r="I66" i="8"/>
  <c r="H66" i="8"/>
  <c r="G66" i="8"/>
  <c r="F66" i="8"/>
  <c r="E66" i="8"/>
  <c r="D66" i="8"/>
  <c r="C66" i="8"/>
  <c r="I65" i="8"/>
  <c r="H65" i="8"/>
  <c r="G65" i="8"/>
  <c r="F65" i="8"/>
  <c r="E65" i="8"/>
  <c r="D65" i="8"/>
  <c r="C65" i="8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C63" i="8"/>
  <c r="I62" i="8"/>
  <c r="H62" i="8"/>
  <c r="G62" i="8"/>
  <c r="F62" i="8"/>
  <c r="E62" i="8"/>
  <c r="D62" i="8"/>
  <c r="C62" i="8"/>
  <c r="I61" i="8"/>
  <c r="H61" i="8"/>
  <c r="G61" i="8"/>
  <c r="F61" i="8"/>
  <c r="E61" i="8"/>
  <c r="D61" i="8"/>
  <c r="C61" i="8"/>
  <c r="I60" i="8"/>
  <c r="H60" i="8"/>
  <c r="G60" i="8"/>
  <c r="F60" i="8"/>
  <c r="E60" i="8"/>
  <c r="D60" i="8"/>
  <c r="C60" i="8"/>
  <c r="I59" i="8"/>
  <c r="H59" i="8"/>
  <c r="G59" i="8"/>
  <c r="F59" i="8"/>
  <c r="E59" i="8"/>
  <c r="D59" i="8"/>
  <c r="C59" i="8"/>
  <c r="I58" i="8"/>
  <c r="H58" i="8"/>
  <c r="G58" i="8"/>
  <c r="F58" i="8"/>
  <c r="E58" i="8"/>
  <c r="D58" i="8"/>
  <c r="C58" i="8"/>
  <c r="I57" i="8"/>
  <c r="H57" i="8"/>
  <c r="G57" i="8"/>
  <c r="F57" i="8"/>
  <c r="E57" i="8"/>
  <c r="D57" i="8"/>
  <c r="C57" i="8"/>
  <c r="I56" i="8"/>
  <c r="H56" i="8"/>
  <c r="G56" i="8"/>
  <c r="F56" i="8"/>
  <c r="E56" i="8"/>
  <c r="D56" i="8"/>
  <c r="C56" i="8"/>
  <c r="I55" i="8"/>
  <c r="H55" i="8"/>
  <c r="G55" i="8"/>
  <c r="F55" i="8"/>
  <c r="E55" i="8"/>
  <c r="D55" i="8"/>
  <c r="C55" i="8"/>
  <c r="I54" i="8"/>
  <c r="H54" i="8"/>
  <c r="G54" i="8"/>
  <c r="F54" i="8"/>
  <c r="E54" i="8"/>
  <c r="D54" i="8"/>
  <c r="C54" i="8"/>
  <c r="I53" i="8"/>
  <c r="H53" i="8"/>
  <c r="G53" i="8"/>
  <c r="F53" i="8"/>
  <c r="E53" i="8"/>
  <c r="D53" i="8"/>
  <c r="C53" i="8"/>
  <c r="I52" i="8"/>
  <c r="H52" i="8"/>
  <c r="G52" i="8"/>
  <c r="F52" i="8"/>
  <c r="E52" i="8"/>
  <c r="D52" i="8"/>
  <c r="C52" i="8"/>
  <c r="I51" i="8"/>
  <c r="H51" i="8"/>
  <c r="G51" i="8"/>
  <c r="F51" i="8"/>
  <c r="E51" i="8"/>
  <c r="D51" i="8"/>
  <c r="C51" i="8"/>
  <c r="I50" i="8"/>
  <c r="H50" i="8"/>
  <c r="G50" i="8"/>
  <c r="F50" i="8"/>
  <c r="E50" i="8"/>
  <c r="D50" i="8"/>
  <c r="C50" i="8"/>
  <c r="I49" i="8"/>
  <c r="H49" i="8"/>
  <c r="G49" i="8"/>
  <c r="F49" i="8"/>
  <c r="E49" i="8"/>
  <c r="D49" i="8"/>
  <c r="C49" i="8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4" i="8"/>
  <c r="H44" i="8"/>
  <c r="G44" i="8"/>
  <c r="F44" i="8"/>
  <c r="E44" i="8"/>
  <c r="D44" i="8"/>
  <c r="C44" i="8"/>
  <c r="I43" i="8"/>
  <c r="H43" i="8"/>
  <c r="G43" i="8"/>
  <c r="F43" i="8"/>
  <c r="E43" i="8"/>
  <c r="D43" i="8"/>
  <c r="C43" i="8"/>
  <c r="I42" i="8"/>
  <c r="H42" i="8"/>
  <c r="G42" i="8"/>
  <c r="F42" i="8"/>
  <c r="E42" i="8"/>
  <c r="D42" i="8"/>
  <c r="C42" i="8"/>
  <c r="I41" i="8"/>
  <c r="H41" i="8"/>
  <c r="G41" i="8"/>
  <c r="F41" i="8"/>
  <c r="E41" i="8"/>
  <c r="D41" i="8"/>
  <c r="C41" i="8"/>
  <c r="I40" i="8"/>
  <c r="H40" i="8"/>
  <c r="G40" i="8"/>
  <c r="F40" i="8"/>
  <c r="E40" i="8"/>
  <c r="D40" i="8"/>
  <c r="C40" i="8"/>
  <c r="I39" i="8"/>
  <c r="H39" i="8"/>
  <c r="G39" i="8"/>
  <c r="F39" i="8"/>
  <c r="E39" i="8"/>
  <c r="D39" i="8"/>
  <c r="C39" i="8"/>
  <c r="I38" i="8"/>
  <c r="H38" i="8"/>
  <c r="G38" i="8"/>
  <c r="F38" i="8"/>
  <c r="E38" i="8"/>
  <c r="D38" i="8"/>
  <c r="C38" i="8"/>
  <c r="I37" i="8"/>
  <c r="H37" i="8"/>
  <c r="G37" i="8"/>
  <c r="F37" i="8"/>
  <c r="E37" i="8"/>
  <c r="D37" i="8"/>
  <c r="C37" i="8"/>
  <c r="I36" i="8"/>
  <c r="H36" i="8"/>
  <c r="G36" i="8"/>
  <c r="F36" i="8"/>
  <c r="E36" i="8"/>
  <c r="D36" i="8"/>
  <c r="C36" i="8"/>
  <c r="I35" i="8"/>
  <c r="H35" i="8"/>
  <c r="G35" i="8"/>
  <c r="F35" i="8"/>
  <c r="E35" i="8"/>
  <c r="D35" i="8"/>
  <c r="C35" i="8"/>
  <c r="I34" i="8"/>
  <c r="H34" i="8"/>
  <c r="G34" i="8"/>
  <c r="F34" i="8"/>
  <c r="E34" i="8"/>
  <c r="D34" i="8"/>
  <c r="C34" i="8"/>
  <c r="I33" i="8"/>
  <c r="H33" i="8"/>
  <c r="G33" i="8"/>
  <c r="F33" i="8"/>
  <c r="E33" i="8"/>
  <c r="D33" i="8"/>
  <c r="C33" i="8"/>
  <c r="I32" i="8"/>
  <c r="H32" i="8"/>
  <c r="G32" i="8"/>
  <c r="F32" i="8"/>
  <c r="E32" i="8"/>
  <c r="D32" i="8"/>
  <c r="C32" i="8"/>
  <c r="I31" i="8"/>
  <c r="H31" i="8"/>
  <c r="G31" i="8"/>
  <c r="F31" i="8"/>
  <c r="E31" i="8"/>
  <c r="D31" i="8"/>
  <c r="C31" i="8"/>
  <c r="I30" i="8"/>
  <c r="H30" i="8"/>
  <c r="G30" i="8"/>
  <c r="F30" i="8"/>
  <c r="E30" i="8"/>
  <c r="D30" i="8"/>
  <c r="C30" i="8"/>
  <c r="I29" i="8"/>
  <c r="H29" i="8"/>
  <c r="G29" i="8"/>
  <c r="F29" i="8"/>
  <c r="E29" i="8"/>
  <c r="D29" i="8"/>
  <c r="C29" i="8"/>
  <c r="I28" i="8"/>
  <c r="H28" i="8"/>
  <c r="G28" i="8"/>
  <c r="F28" i="8"/>
  <c r="E28" i="8"/>
  <c r="D28" i="8"/>
  <c r="C28" i="8"/>
  <c r="I27" i="8"/>
  <c r="H27" i="8"/>
  <c r="G27" i="8"/>
  <c r="F27" i="8"/>
  <c r="E27" i="8"/>
  <c r="D27" i="8"/>
  <c r="C27" i="8"/>
  <c r="I26" i="8"/>
  <c r="H26" i="8"/>
  <c r="G26" i="8"/>
  <c r="F26" i="8"/>
  <c r="E26" i="8"/>
  <c r="D26" i="8"/>
  <c r="C26" i="8"/>
  <c r="I25" i="8"/>
  <c r="H25" i="8"/>
  <c r="G25" i="8"/>
  <c r="F25" i="8"/>
  <c r="E25" i="8"/>
  <c r="D25" i="8"/>
  <c r="C25" i="8"/>
  <c r="I24" i="8"/>
  <c r="H24" i="8"/>
  <c r="G24" i="8"/>
  <c r="F24" i="8"/>
  <c r="E24" i="8"/>
  <c r="D24" i="8"/>
  <c r="C24" i="8"/>
  <c r="I23" i="8"/>
  <c r="H23" i="8"/>
  <c r="G23" i="8"/>
  <c r="F23" i="8"/>
  <c r="E23" i="8"/>
  <c r="D23" i="8"/>
  <c r="C23" i="8"/>
  <c r="I22" i="8"/>
  <c r="H22" i="8"/>
  <c r="G22" i="8"/>
  <c r="F22" i="8"/>
  <c r="E22" i="8"/>
  <c r="D22" i="8"/>
  <c r="C22" i="8"/>
  <c r="I21" i="8"/>
  <c r="H21" i="8"/>
  <c r="G21" i="8"/>
  <c r="F21" i="8"/>
  <c r="E21" i="8"/>
  <c r="D21" i="8"/>
  <c r="C21" i="8"/>
  <c r="I20" i="8"/>
  <c r="H20" i="8"/>
  <c r="G20" i="8"/>
  <c r="F20" i="8"/>
  <c r="E20" i="8"/>
  <c r="D20" i="8"/>
  <c r="C20" i="8"/>
  <c r="I19" i="8"/>
  <c r="H19" i="8"/>
  <c r="G19" i="8"/>
  <c r="F19" i="8"/>
  <c r="E19" i="8"/>
  <c r="D19" i="8"/>
  <c r="C19" i="8"/>
  <c r="I18" i="8"/>
  <c r="H18" i="8"/>
  <c r="G18" i="8"/>
  <c r="F18" i="8"/>
  <c r="E18" i="8"/>
  <c r="D18" i="8"/>
  <c r="C18" i="8"/>
  <c r="I17" i="8"/>
  <c r="H17" i="8"/>
  <c r="G17" i="8"/>
  <c r="F17" i="8"/>
  <c r="E17" i="8"/>
  <c r="D17" i="8"/>
  <c r="C17" i="8"/>
  <c r="I16" i="8"/>
  <c r="H16" i="8"/>
  <c r="G16" i="8"/>
  <c r="F16" i="8"/>
  <c r="E16" i="8"/>
  <c r="D16" i="8"/>
  <c r="C16" i="8"/>
  <c r="I15" i="8"/>
  <c r="H15" i="8"/>
  <c r="G15" i="8"/>
  <c r="F15" i="8"/>
  <c r="E15" i="8"/>
  <c r="D15" i="8"/>
  <c r="C15" i="8"/>
  <c r="I14" i="8"/>
  <c r="H14" i="8"/>
  <c r="G14" i="8"/>
  <c r="F14" i="8"/>
  <c r="E14" i="8"/>
  <c r="D14" i="8"/>
  <c r="C14" i="8"/>
  <c r="I13" i="8"/>
  <c r="H13" i="8"/>
  <c r="G13" i="8"/>
  <c r="F13" i="8"/>
  <c r="E13" i="8"/>
  <c r="D13" i="8"/>
  <c r="C13" i="8"/>
  <c r="I12" i="8"/>
  <c r="H12" i="8"/>
  <c r="G12" i="8"/>
  <c r="F12" i="8"/>
  <c r="E12" i="8"/>
  <c r="D12" i="8"/>
  <c r="C12" i="8"/>
  <c r="I11" i="8"/>
  <c r="H11" i="8"/>
  <c r="G11" i="8"/>
  <c r="F11" i="8"/>
  <c r="E11" i="8"/>
  <c r="D11" i="8"/>
  <c r="C11" i="8"/>
  <c r="I10" i="8"/>
  <c r="H10" i="8"/>
  <c r="G10" i="8"/>
  <c r="F10" i="8"/>
  <c r="E10" i="8"/>
  <c r="D10" i="8"/>
  <c r="C10" i="8"/>
  <c r="I9" i="8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5" i="8"/>
  <c r="H5" i="8"/>
  <c r="G5" i="8"/>
  <c r="F5" i="8"/>
  <c r="E5" i="8"/>
  <c r="D5" i="8"/>
  <c r="C5" i="8"/>
  <c r="I6" i="8"/>
  <c r="H6" i="8"/>
  <c r="G6" i="8"/>
  <c r="F6" i="8"/>
  <c r="E6" i="8"/>
  <c r="D6" i="8"/>
  <c r="C6" i="8"/>
  <c r="J76" i="8" l="1"/>
  <c r="J53" i="8"/>
  <c r="J71" i="8"/>
  <c r="J96" i="8"/>
  <c r="J81" i="8"/>
  <c r="J9" i="8"/>
  <c r="J11" i="8"/>
  <c r="J40" i="8"/>
  <c r="J45" i="8"/>
  <c r="J47" i="8"/>
  <c r="J97" i="8"/>
  <c r="J56" i="8"/>
  <c r="J87" i="8"/>
  <c r="J99" i="8"/>
  <c r="J111" i="8"/>
  <c r="J123" i="8"/>
  <c r="J94" i="8"/>
  <c r="J89" i="8"/>
  <c r="J101" i="8"/>
  <c r="J84" i="8"/>
  <c r="J108" i="8"/>
  <c r="J120" i="8"/>
  <c r="J91" i="8"/>
  <c r="J103" i="8"/>
  <c r="J86" i="8"/>
  <c r="J98" i="8"/>
  <c r="J93" i="8"/>
  <c r="J88" i="8"/>
  <c r="J100" i="8"/>
  <c r="J83" i="8"/>
  <c r="J95" i="8"/>
  <c r="J107" i="8"/>
  <c r="J90" i="8"/>
  <c r="J52" i="8"/>
  <c r="J57" i="8"/>
  <c r="J59" i="8"/>
  <c r="J69" i="8"/>
  <c r="J73" i="8"/>
  <c r="J85" i="8"/>
  <c r="J102" i="8"/>
  <c r="J109" i="8"/>
  <c r="J121" i="8"/>
  <c r="J92" i="8"/>
  <c r="J104" i="8"/>
  <c r="J116" i="8"/>
  <c r="J128" i="8"/>
  <c r="J106" i="8"/>
  <c r="J118" i="8"/>
  <c r="J130" i="8"/>
  <c r="J113" i="8"/>
  <c r="J125" i="8"/>
  <c r="C132" i="8"/>
  <c r="I132" i="8"/>
  <c r="J37" i="8"/>
  <c r="J63" i="8"/>
  <c r="J75" i="8"/>
  <c r="J115" i="8"/>
  <c r="J127" i="8"/>
  <c r="D132" i="8"/>
  <c r="J110" i="8"/>
  <c r="J122" i="8"/>
  <c r="J105" i="8"/>
  <c r="J117" i="8"/>
  <c r="J129" i="8"/>
  <c r="J112" i="8"/>
  <c r="J124" i="8"/>
  <c r="G132" i="8"/>
  <c r="J14" i="8"/>
  <c r="J38" i="8"/>
  <c r="J50" i="8"/>
  <c r="J62" i="8"/>
  <c r="J74" i="8"/>
  <c r="J119" i="8"/>
  <c r="J131" i="8"/>
  <c r="H132" i="8"/>
  <c r="J16" i="8"/>
  <c r="J64" i="8"/>
  <c r="J114" i="8"/>
  <c r="J126" i="8"/>
  <c r="J10" i="8"/>
  <c r="F132" i="8"/>
  <c r="J17" i="8"/>
  <c r="J22" i="8"/>
  <c r="J41" i="8"/>
  <c r="J46" i="8"/>
  <c r="J54" i="8"/>
  <c r="J58" i="8"/>
  <c r="J65" i="8"/>
  <c r="J66" i="8"/>
  <c r="J70" i="8"/>
  <c r="J77" i="8"/>
  <c r="J78" i="8"/>
  <c r="J82" i="8"/>
  <c r="J19" i="8"/>
  <c r="J43" i="8"/>
  <c r="J55" i="8"/>
  <c r="J67" i="8"/>
  <c r="J79" i="8"/>
  <c r="J8" i="8"/>
  <c r="J13" i="8"/>
  <c r="J44" i="8"/>
  <c r="J48" i="8"/>
  <c r="J49" i="8"/>
  <c r="J61" i="8"/>
  <c r="J68" i="8"/>
  <c r="J72" i="8"/>
  <c r="J80" i="8"/>
  <c r="J6" i="8"/>
  <c r="E132" i="8"/>
  <c r="J15" i="8"/>
  <c r="J18" i="8"/>
  <c r="J12" i="8"/>
  <c r="J60" i="8"/>
  <c r="J7" i="8"/>
  <c r="J5" i="8"/>
  <c r="J36" i="8"/>
  <c r="J4" i="8"/>
  <c r="J20" i="8"/>
  <c r="J34" i="8"/>
  <c r="J35" i="8"/>
  <c r="J51" i="8"/>
  <c r="J21" i="8"/>
  <c r="J33" i="8"/>
  <c r="J42" i="8"/>
  <c r="J23" i="8"/>
  <c r="J24" i="8"/>
  <c r="J25" i="8"/>
  <c r="J26" i="8"/>
  <c r="J27" i="8"/>
  <c r="J28" i="8"/>
  <c r="J29" i="8"/>
  <c r="J30" i="8"/>
  <c r="J31" i="8"/>
  <c r="J32" i="8"/>
  <c r="J39" i="8"/>
  <c r="J132" i="8" l="1"/>
</calcChain>
</file>

<file path=xl/sharedStrings.xml><?xml version="1.0" encoding="utf-8"?>
<sst xmlns="http://schemas.openxmlformats.org/spreadsheetml/2006/main" count="4766" uniqueCount="254">
  <si>
    <t>Washington</t>
  </si>
  <si>
    <t>Initial Year 1 Payment</t>
  </si>
  <si>
    <t>Allocation %</t>
  </si>
  <si>
    <t>Initial Allocation</t>
  </si>
  <si>
    <t>State / Subdivision</t>
  </si>
  <si>
    <t>Additional Restitution</t>
  </si>
  <si>
    <t>Second Year 1 Payment</t>
  </si>
  <si>
    <t>TOTAL</t>
  </si>
  <si>
    <t>Payment to State Account</t>
  </si>
  <si>
    <t>Backstop Held by Administrator</t>
  </si>
  <si>
    <t>A.</t>
  </si>
  <si>
    <t>B.</t>
  </si>
  <si>
    <t>Additional Remediation</t>
  </si>
  <si>
    <t>Total Annual Allocation</t>
  </si>
  <si>
    <t>Base (38% of Overall Allocation)</t>
  </si>
  <si>
    <t>Allocation Method</t>
  </si>
  <si>
    <t>Washington State Allocation Agreement – Manufacturers and Pharmacies</t>
  </si>
  <si>
    <t>50% to the State of Washington (“State Share”)</t>
  </si>
  <si>
    <t>50% to the Participating Local Governments (“LG Share”)</t>
  </si>
  <si>
    <t>(a)</t>
  </si>
  <si>
    <t>(b)</t>
  </si>
  <si>
    <t>Net LG Share Payment to Subdivisions</t>
  </si>
  <si>
    <t>TABLE 2: FINAL ALLOCATION TO SUBDIVISIONS</t>
  </si>
  <si>
    <t>Subdivision</t>
  </si>
  <si>
    <t>Reallocated Share</t>
  </si>
  <si>
    <t>Litigating Subdivision</t>
  </si>
  <si>
    <t>Lawsuits - Current Jurisdiction(s)</t>
  </si>
  <si>
    <t>Lawsuits - Docket Number(s)</t>
  </si>
  <si>
    <t>Lawsuits - Lawsuit Status(es)</t>
  </si>
  <si>
    <t>Adams County</t>
  </si>
  <si>
    <t>Asotin County</t>
  </si>
  <si>
    <t>Benton County</t>
  </si>
  <si>
    <t>Chelan County</t>
  </si>
  <si>
    <t>Clark County</t>
  </si>
  <si>
    <t>Columbia County</t>
  </si>
  <si>
    <t>Cowlitz County</t>
  </si>
  <si>
    <t>Douglas County</t>
  </si>
  <si>
    <t>Ferry County</t>
  </si>
  <si>
    <t>Franklin County</t>
  </si>
  <si>
    <t>Garfield County</t>
  </si>
  <si>
    <t>Grant County</t>
  </si>
  <si>
    <t>Grays Harbor County</t>
  </si>
  <si>
    <t>Island County</t>
  </si>
  <si>
    <t>King County</t>
  </si>
  <si>
    <t>Kitsap County</t>
  </si>
  <si>
    <t>Kittitas County</t>
  </si>
  <si>
    <t>Klickitat County</t>
  </si>
  <si>
    <t>Lewis County</t>
  </si>
  <si>
    <t>Lincoln County</t>
  </si>
  <si>
    <t>Mason County</t>
  </si>
  <si>
    <t>Okanogan County</t>
  </si>
  <si>
    <t>Pacific County</t>
  </si>
  <si>
    <t>Pend Oreille County</t>
  </si>
  <si>
    <t>Pierce County</t>
  </si>
  <si>
    <t>San Juan County</t>
  </si>
  <si>
    <t>Skagit County</t>
  </si>
  <si>
    <t>Skamania County</t>
  </si>
  <si>
    <t>Snohomish County</t>
  </si>
  <si>
    <t>Spokane County</t>
  </si>
  <si>
    <t>Stevens County</t>
  </si>
  <si>
    <t>Thurston County</t>
  </si>
  <si>
    <t>Wahkiakum County</t>
  </si>
  <si>
    <t>Walla Walla City</t>
  </si>
  <si>
    <t>Walla Walla County</t>
  </si>
  <si>
    <t>Whatcom County</t>
  </si>
  <si>
    <t>Whitman County</t>
  </si>
  <si>
    <t>Yakima County</t>
  </si>
  <si>
    <t>TOTALS</t>
  </si>
  <si>
    <t>TABLE 1: INITIAL YEAR 1 PAYMENT SUMMARY</t>
  </si>
  <si>
    <t>Incentive A (62% of Overall Allocation) [Qualified]</t>
  </si>
  <si>
    <t>Incentive BC (Up to 59% of Overall Allocation)
[N/A - Qualified for Incentive A]</t>
  </si>
  <si>
    <t>Incentive D (Not Applied Until Payment 3)
[N/A - Qualified for Incentive A]</t>
  </si>
  <si>
    <t>Less: Government Fee Fund (15% of LG Share)</t>
  </si>
  <si>
    <t>Yes</t>
  </si>
  <si>
    <t>Aberdeen City</t>
  </si>
  <si>
    <t>No</t>
  </si>
  <si>
    <t/>
  </si>
  <si>
    <t>Anacortes City</t>
  </si>
  <si>
    <t>N.D. Ohio</t>
  </si>
  <si>
    <t>1:19op45029</t>
  </si>
  <si>
    <t>Dismissed</t>
  </si>
  <si>
    <t>Arlington City</t>
  </si>
  <si>
    <t>Auburn City</t>
  </si>
  <si>
    <t>Bainbridge Island City</t>
  </si>
  <si>
    <t>1:19op45981</t>
  </si>
  <si>
    <t>Battle Ground City</t>
  </si>
  <si>
    <t>Bellevue City</t>
  </si>
  <si>
    <t>Bellingham City</t>
  </si>
  <si>
    <t>Bonney Lake City</t>
  </si>
  <si>
    <t>Bothell City</t>
  </si>
  <si>
    <t>Bremerton City</t>
  </si>
  <si>
    <t>Burien City</t>
  </si>
  <si>
    <t>Burlington City</t>
  </si>
  <si>
    <t>1:18op45173</t>
  </si>
  <si>
    <t>Camas City</t>
  </si>
  <si>
    <t>Centralia City</t>
  </si>
  <si>
    <t>1:18op46139</t>
  </si>
  <si>
    <t>Cheney City</t>
  </si>
  <si>
    <t>Clallam County (Reallocated to Kitsap County)</t>
  </si>
  <si>
    <t>1:18op45612</t>
  </si>
  <si>
    <t>1:18op45410</t>
  </si>
  <si>
    <t>Covington City</t>
  </si>
  <si>
    <t>Des Moines City</t>
  </si>
  <si>
    <t>East Wenatchee City</t>
  </si>
  <si>
    <t>Edgewood City</t>
  </si>
  <si>
    <t>Edmonds City</t>
  </si>
  <si>
    <t>Ellensburg City</t>
  </si>
  <si>
    <t>Enumclaw City</t>
  </si>
  <si>
    <t>Everett City</t>
  </si>
  <si>
    <t>1:17op45046</t>
  </si>
  <si>
    <t>Federal Way City</t>
  </si>
  <si>
    <t>Ferndale City</t>
  </si>
  <si>
    <t>Fife City</t>
  </si>
  <si>
    <t>1:18op45944</t>
  </si>
  <si>
    <t>Gig Harbor City</t>
  </si>
  <si>
    <t>Grandview City</t>
  </si>
  <si>
    <t>1:18op45982</t>
  </si>
  <si>
    <t>Issaquah City</t>
  </si>
  <si>
    <t>Jefferson County (Reallocated to Kitsap County)</t>
  </si>
  <si>
    <t>1:18op46023</t>
  </si>
  <si>
    <t>Kelso City</t>
  </si>
  <si>
    <t>Kenmore City</t>
  </si>
  <si>
    <t>Kennewick City</t>
  </si>
  <si>
    <t>Kent City</t>
  </si>
  <si>
    <t>1:18op45590</t>
  </si>
  <si>
    <t>1:18op45231</t>
  </si>
  <si>
    <t>Kirkland City</t>
  </si>
  <si>
    <t>1:20op45121</t>
  </si>
  <si>
    <t>1:18op45956</t>
  </si>
  <si>
    <t>1:18op46008</t>
  </si>
  <si>
    <t>Lacey City</t>
  </si>
  <si>
    <t>Lake Forest Park City</t>
  </si>
  <si>
    <t>Lake Stevens City</t>
  </si>
  <si>
    <t>Lakewood City</t>
  </si>
  <si>
    <t>1:19op45221</t>
  </si>
  <si>
    <t>1:18op46301</t>
  </si>
  <si>
    <t>Liberty Lake City</t>
  </si>
  <si>
    <t>1:19op45962</t>
  </si>
  <si>
    <t>Longview City</t>
  </si>
  <si>
    <t>Lynden City</t>
  </si>
  <si>
    <t>Lynnwood City</t>
  </si>
  <si>
    <t>Maple Valley City</t>
  </si>
  <si>
    <t>Marysville City</t>
  </si>
  <si>
    <t>Mercer Island City</t>
  </si>
  <si>
    <t>Mill Creek City</t>
  </si>
  <si>
    <t>Monroe City</t>
  </si>
  <si>
    <t>Moses Lake City</t>
  </si>
  <si>
    <t>Mount Vernon City</t>
  </si>
  <si>
    <t>Mountlake Terrace City</t>
  </si>
  <si>
    <t>Mukilteo City</t>
  </si>
  <si>
    <t>Newcastle City</t>
  </si>
  <si>
    <t>Oak Harbor City</t>
  </si>
  <si>
    <t>Olympia City</t>
  </si>
  <si>
    <t>1:18op46021</t>
  </si>
  <si>
    <t>Pasco City</t>
  </si>
  <si>
    <t>1:18-op-45195</t>
  </si>
  <si>
    <t>Port Angeles City</t>
  </si>
  <si>
    <t>Port Orchard City</t>
  </si>
  <si>
    <t>Poulsbo City</t>
  </si>
  <si>
    <t>Pullman City</t>
  </si>
  <si>
    <t>Puyallup City</t>
  </si>
  <si>
    <t>Redmond City</t>
  </si>
  <si>
    <t>Renton City</t>
  </si>
  <si>
    <t>Richland City</t>
  </si>
  <si>
    <t>Sammamish City</t>
  </si>
  <si>
    <t>Seatac City</t>
  </si>
  <si>
    <t>Seattle City</t>
  </si>
  <si>
    <t>Sedro-Woolley City</t>
  </si>
  <si>
    <t>Shelton City</t>
  </si>
  <si>
    <t>Shoreline City</t>
  </si>
  <si>
    <t>Snohomish City</t>
  </si>
  <si>
    <t>1:19op45370</t>
  </si>
  <si>
    <t>Snoqualmie City</t>
  </si>
  <si>
    <t>Spokane City</t>
  </si>
  <si>
    <t>1:19op46092</t>
  </si>
  <si>
    <t>1:18op45943</t>
  </si>
  <si>
    <t>Spokane Valley City</t>
  </si>
  <si>
    <t>Sumner City</t>
  </si>
  <si>
    <t>Sunnyside City</t>
  </si>
  <si>
    <t>Tacoma City</t>
  </si>
  <si>
    <t>1:17op45047</t>
  </si>
  <si>
    <t>1:18op45409</t>
  </si>
  <si>
    <t>Tukwila City</t>
  </si>
  <si>
    <t>Tumwater City</t>
  </si>
  <si>
    <t>University Place City</t>
  </si>
  <si>
    <t>Vancouver City</t>
  </si>
  <si>
    <t>1:19op45908</t>
  </si>
  <si>
    <t>1:18op46010</t>
  </si>
  <si>
    <t>Washougal City</t>
  </si>
  <si>
    <t>Wenatchee City</t>
  </si>
  <si>
    <t>West Richland City</t>
  </si>
  <si>
    <t>1:18op45954</t>
  </si>
  <si>
    <t>1:18op46009</t>
  </si>
  <si>
    <t>Woodinville City</t>
  </si>
  <si>
    <t>Yakima City</t>
  </si>
  <si>
    <t>TABLE 1: SECOND YEAR 1 PAYMENT SUMMARY</t>
  </si>
  <si>
    <t>Payment Year 2</t>
  </si>
  <si>
    <t>Payment Year 1</t>
  </si>
  <si>
    <t>Base (41% of Overall Allocation)</t>
  </si>
  <si>
    <t>TABLE 1: PAYMENT YEAR 2 SUMMARY</t>
  </si>
  <si>
    <t>Incentive A (59% of Overall Allocation) [Qualified]</t>
  </si>
  <si>
    <t>Incentive BC (Up to 56% of Overall Allocation)
[N/A - Qualified for Incentive A]</t>
  </si>
  <si>
    <t>Incentive D (Not Applied Until Year 6)
[N/A - Qualified for Incentive A]</t>
  </si>
  <si>
    <t>1:19-op-45029</t>
  </si>
  <si>
    <t>1:19-op-45981</t>
  </si>
  <si>
    <t>1:18-op-45173</t>
  </si>
  <si>
    <t>1:18-op-46139</t>
  </si>
  <si>
    <t>1:18-op-45612</t>
  </si>
  <si>
    <t>1:18-op-45410</t>
  </si>
  <si>
    <t>1:17-op-45046</t>
  </si>
  <si>
    <t>1:18-op-45944</t>
  </si>
  <si>
    <t>1:18-op-45982</t>
  </si>
  <si>
    <t>1:18-op-46023</t>
  </si>
  <si>
    <t>1:18-op-45590</t>
  </si>
  <si>
    <t>1:18-op-45231</t>
  </si>
  <si>
    <t>1:20-op-45121</t>
  </si>
  <si>
    <t>1:18-op-45956</t>
  </si>
  <si>
    <t>1:18-op-46008</t>
  </si>
  <si>
    <t>1:19-op-45221</t>
  </si>
  <si>
    <t>1:18-op-46301</t>
  </si>
  <si>
    <t>1:19-op-45962</t>
  </si>
  <si>
    <t>1:18-op-46021</t>
  </si>
  <si>
    <t>1:19-op-46086</t>
  </si>
  <si>
    <t>1:19-op-45370</t>
  </si>
  <si>
    <t>1:19-op-46092</t>
  </si>
  <si>
    <t>1:18-op-45943</t>
  </si>
  <si>
    <t>1:17-op-45047</t>
  </si>
  <si>
    <t>1:18-op-45409</t>
  </si>
  <si>
    <t>1:19-op-45908</t>
  </si>
  <si>
    <t>1:18-op-46010</t>
  </si>
  <si>
    <t>1:18-op-45954</t>
  </si>
  <si>
    <t>TABLE 1: PAYMENT YEAR 1 SUMMARY</t>
  </si>
  <si>
    <t>Base (45% of Overall Allocation)</t>
  </si>
  <si>
    <t>Less: Government Fee Fund</t>
  </si>
  <si>
    <t>1:18-op-46291</t>
  </si>
  <si>
    <t>Wash. Super. Ct. King Cnty.</t>
  </si>
  <si>
    <t>17-2-25504-1SEA</t>
  </si>
  <si>
    <t>1:18-op-46009</t>
  </si>
  <si>
    <t>Settlement Fund Administrator and Implementation Costs</t>
  </si>
  <si>
    <t>Walmart Initial Payment 1</t>
  </si>
  <si>
    <t>Walmart Second Payment 1</t>
  </si>
  <si>
    <t>Walgreens Payment 1</t>
  </si>
  <si>
    <t>Walgreens Payment 2</t>
  </si>
  <si>
    <t>CVS Payment 1</t>
  </si>
  <si>
    <t>Allergan Payment 1</t>
  </si>
  <si>
    <t>Teva Payment 1</t>
  </si>
  <si>
    <t>PAYMENT ALLOCATIONS TO WASHINGTON
(As of 2/9/24)</t>
  </si>
  <si>
    <t>WALMART INITIAL YEAR 1 PAYMENT ALLOCATION TO WASHINGTON
(As of 2/9/24)</t>
  </si>
  <si>
    <t>WALMART SECOND YEAR 1 PAYMENT ALLOCATION TO WASHINGTON
(As of 2/9/24)</t>
  </si>
  <si>
    <t>WALGREENS PAYMENT YEAR 1 ALLOCATION TO WASHINGTON
(As of 2/9/24)</t>
  </si>
  <si>
    <t>WALGREENS PAYMENT YEAR 2 ALLOCATION TO WASHINGTON
(As of 2/9/24)</t>
  </si>
  <si>
    <t>CVS PAYMENT YEAR 1 ALLOCATION TO WASHINGTON
(As of 2/9/24)</t>
  </si>
  <si>
    <t>ALLERGAN PAYMENT YEAR 1 ALLOCATION TO WASHINGTON
(As of 2/9/24)</t>
  </si>
  <si>
    <t>TEVA PAYMENT YEAR 1 ALLOCATION TO WASHINGTON
(As of 2/9/24)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</si>
</sst>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0."/>
    <numFmt numFmtId="165" formatCode="&quot;$&quot;#,##0.00"/>
    <numFmt numFmtId="166" formatCode="&quot;$&quot;#,##0"/>
    <numFmt numFmtId="167" formatCode="0.000000000%"/>
    <numFmt numFmtId="168" formatCode="0.0000000000%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64385"/>
        <bgColor rgb="FF000000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2" applyAlignment="1">
      <alignment vertical="center"/>
    </xf>
    <xf numFmtId="0" fontId="1" fillId="0" borderId="0" xfId="4" applyAlignment="1">
      <alignment vertical="center"/>
    </xf>
    <xf numFmtId="0" fontId="3" fillId="2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/>
    </xf>
    <xf numFmtId="7" fontId="2" fillId="0" borderId="1" xfId="2" applyNumberFormat="1" applyFont="1" applyBorder="1" applyAlignment="1">
      <alignment horizontal="center" vertical="center" shrinkToFit="1"/>
    </xf>
    <xf numFmtId="0" fontId="2" fillId="0" borderId="3" xfId="2" applyFont="1" applyBorder="1" applyAlignment="1">
      <alignment vertical="center"/>
    </xf>
    <xf numFmtId="164" fontId="1" fillId="0" borderId="1" xfId="2" applyNumberFormat="1" applyBorder="1" applyAlignment="1">
      <alignment horizontal="center" vertical="center"/>
    </xf>
    <xf numFmtId="7" fontId="4" fillId="0" borderId="1" xfId="2" applyNumberFormat="1" applyFont="1" applyBorder="1" applyAlignment="1">
      <alignment horizontal="center" vertical="center" shrinkToFit="1"/>
    </xf>
    <xf numFmtId="0" fontId="1" fillId="0" borderId="3" xfId="2" applyBorder="1" applyAlignment="1">
      <alignment horizontal="left" vertical="center" indent="1"/>
    </xf>
    <xf numFmtId="0" fontId="1" fillId="0" borderId="3" xfId="2" applyBorder="1" applyAlignment="1">
      <alignment horizontal="left" vertical="center" wrapText="1" indent="1"/>
    </xf>
    <xf numFmtId="0" fontId="2" fillId="0" borderId="3" xfId="2" applyFont="1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165" fontId="2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165" fontId="2" fillId="0" borderId="0" xfId="2" applyNumberFormat="1" applyFont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7" fontId="4" fillId="0" borderId="1" xfId="2" applyNumberFormat="1" applyFont="1" applyBorder="1" applyAlignment="1">
      <alignment horizontal="left" vertical="center" shrinkToFit="1"/>
    </xf>
    <xf numFmtId="0" fontId="1" fillId="0" borderId="0" xfId="3" applyAlignment="1">
      <alignment vertical="center"/>
    </xf>
    <xf numFmtId="0" fontId="2" fillId="0" borderId="1" xfId="2" applyFont="1" applyBorder="1" applyAlignment="1">
      <alignment horizontal="center" vertical="center" wrapText="1"/>
    </xf>
    <xf numFmtId="7" fontId="4" fillId="0" borderId="2" xfId="2" applyNumberFormat="1" applyFont="1" applyBorder="1" applyAlignment="1">
      <alignment horizontal="center" vertical="center" shrinkToFit="1"/>
    </xf>
    <xf numFmtId="7" fontId="2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7" fontId="1" fillId="0" borderId="0" xfId="2" applyNumberFormat="1" applyAlignment="1">
      <alignment vertical="center"/>
    </xf>
    <xf numFmtId="10" fontId="1" fillId="0" borderId="0" xfId="1" applyNumberFormat="1" applyAlignment="1">
      <alignment vertical="center"/>
    </xf>
    <xf numFmtId="167" fontId="2" fillId="0" borderId="1" xfId="2" applyNumberFormat="1" applyFont="1" applyBorder="1" applyAlignment="1">
      <alignment horizontal="center" vertical="center" shrinkToFit="1"/>
    </xf>
    <xf numFmtId="168" fontId="4" fillId="0" borderId="1" xfId="2" applyNumberFormat="1" applyFont="1" applyBorder="1" applyAlignment="1">
      <alignment horizontal="center" vertical="center" shrinkToFi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" fillId="3" borderId="1" xfId="2" applyFill="1" applyBorder="1" applyAlignment="1">
      <alignment horizontal="center" vertical="center"/>
    </xf>
    <xf numFmtId="166" fontId="2" fillId="0" borderId="1" xfId="2" applyNumberFormat="1" applyFont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 indent="1"/>
    </xf>
    <xf numFmtId="0" fontId="3" fillId="2" borderId="1" xfId="4" applyFont="1" applyFill="1" applyBorder="1" applyAlignment="1">
      <alignment horizontal="center" vertical="center" wrapText="1"/>
    </xf>
    <xf numFmtId="0" fontId="1" fillId="3" borderId="1" xfId="2" applyFill="1" applyBorder="1" applyAlignment="1">
      <alignment horizontal="center" vertical="center" wrapText="1"/>
    </xf>
    <xf numFmtId="166" fontId="2" fillId="0" borderId="3" xfId="2" applyNumberFormat="1" applyFont="1" applyBorder="1" applyAlignment="1">
      <alignment horizontal="center" vertical="center" wrapText="1"/>
    </xf>
    <xf numFmtId="166" fontId="2" fillId="0" borderId="4" xfId="2" applyNumberFormat="1" applyFont="1" applyBorder="1" applyAlignment="1">
      <alignment horizontal="center" vertical="center" wrapText="1"/>
    </xf>
    <xf numFmtId="166" fontId="2" fillId="0" borderId="6" xfId="2" applyNumberFormat="1" applyFont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 indent="1"/>
    </xf>
    <xf numFmtId="0" fontId="3" fillId="2" borderId="4" xfId="4" applyFont="1" applyFill="1" applyBorder="1" applyAlignment="1">
      <alignment horizontal="left" vertical="center" wrapText="1" indent="1"/>
    </xf>
    <xf numFmtId="0" fontId="3" fillId="2" borderId="6" xfId="4" applyFont="1" applyFill="1" applyBorder="1" applyAlignment="1">
      <alignment horizontal="left" vertical="center" wrapText="1" indent="1"/>
    </xf>
    <xf numFmtId="0" fontId="1" fillId="3" borderId="5" xfId="2" applyFill="1" applyBorder="1" applyAlignment="1">
      <alignment horizontal="center" vertical="center"/>
    </xf>
    <xf numFmtId="0" fontId="1" fillId="3" borderId="9" xfId="2" applyFill="1" applyBorder="1" applyAlignment="1">
      <alignment horizontal="center" vertical="center"/>
    </xf>
    <xf numFmtId="0" fontId="1" fillId="3" borderId="10" xfId="2" applyFill="1" applyBorder="1" applyAlignment="1">
      <alignment horizontal="center" vertical="center"/>
    </xf>
    <xf numFmtId="0" fontId="1" fillId="3" borderId="11" xfId="2" applyFill="1" applyBorder="1" applyAlignment="1">
      <alignment horizontal="center" vertical="center"/>
    </xf>
    <xf numFmtId="0" fontId="1" fillId="3" borderId="7" xfId="2" applyFill="1" applyBorder="1" applyAlignment="1">
      <alignment horizontal="center" vertical="center"/>
    </xf>
    <xf numFmtId="0" fontId="1" fillId="3" borderId="12" xfId="2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7" xfId="4" applyFont="1" applyFill="1" applyBorder="1" applyAlignment="1">
      <alignment horizontal="left" vertical="center" wrapText="1" indent="1"/>
    </xf>
    <xf numFmtId="0" fontId="3" fillId="2" borderId="8" xfId="4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</cellXfs>
  <cellStyles count="7">
    <cellStyle name="Normal" xfId="0" builtinId="0"/>
    <cellStyle name="Normal 2 10" xfId="4" xr:uid="{5CEE1FAB-6CBB-4532-925B-937231332618}"/>
    <cellStyle name="Normal 2 12" xfId="5" xr:uid="{7F12FD44-2F24-49CC-A8C8-3907439A198C}"/>
    <cellStyle name="Normal 2 13" xfId="3" xr:uid="{FBB6BB60-FF14-41FC-947D-C83EA61491EA}"/>
    <cellStyle name="Normal 2 2" xfId="2" xr:uid="{3ED987E9-3ABE-4CA1-A095-F944DF1E8D99}"/>
    <cellStyle name="Percent" xfId="1" builtinId="5"/>
    <cellStyle name="Percent 2 2" xfId="6" xr:uid="{A33584E4-BCB3-4924-B524-A416CF7FCB57}"/>
  </cellStyles>
  <dxfs count="7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345643</xdr:colOff>
      <xdr:row>0</xdr:row>
      <xdr:rowOff>768033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FB2AD8-21C0-4B6E-BB19-D107F2E3017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6993" cy="768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386600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814FC1-280F-4278-A4BD-437E26A33F7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386600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C56A9-5E2E-4E72-9ADE-F37208A0902D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BB464-EC70-4798-9C83-C6B40470AA99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F673F-4C27-469A-8C07-D184820EFE5B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5C1970-77FE-4FBB-BCF5-CD0C722275F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AC9A65-0DA3-4A13-9095-D4759745462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7944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398506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CC9BA-819B-479B-9DA2-F8C3D86078C2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7469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3EC8-9799-4D2D-86BF-989466A314B8}">
  <dimension ref="A1:J132"/>
  <sheetViews>
    <sheetView tabSelected="1" zoomScale="80" zoomScaleNormal="80" workbookViewId="0">
      <pane xSplit="2" ySplit="3" topLeftCell="C4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J2"/>
    </sheetView>
  </sheetViews>
  <sheetFormatPr defaultRowHeight="15.75" x14ac:dyDescent="0.25"/>
  <cols>
    <col min="1" max="1" width="5.125" customWidth="1"/>
    <col min="2" max="2" width="68.5" customWidth="1"/>
    <col min="3" max="9" width="18.125" customWidth="1"/>
    <col min="10" max="10" width="17.5" customWidth="1"/>
  </cols>
  <sheetData>
    <row r="1" spans="1:10" ht="63" customHeight="1" x14ac:dyDescent="0.25"/>
    <row r="2" spans="1:10" ht="36.75" customHeight="1" x14ac:dyDescent="0.25">
      <c r="A2" s="34" t="s">
        <v>246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1.5" x14ac:dyDescent="0.25">
      <c r="A3" s="18"/>
      <c r="B3" s="18" t="s">
        <v>4</v>
      </c>
      <c r="C3" s="18" t="s">
        <v>239</v>
      </c>
      <c r="D3" s="18" t="s">
        <v>240</v>
      </c>
      <c r="E3" s="18" t="s">
        <v>241</v>
      </c>
      <c r="F3" s="18" t="s">
        <v>242</v>
      </c>
      <c r="G3" s="18" t="s">
        <v>243</v>
      </c>
      <c r="H3" s="18" t="s">
        <v>244</v>
      </c>
      <c r="I3" s="18" t="s">
        <v>245</v>
      </c>
      <c r="J3" s="18" t="s">
        <v>7</v>
      </c>
    </row>
    <row r="4" spans="1:10" x14ac:dyDescent="0.25">
      <c r="A4" s="8">
        <v>1</v>
      </c>
      <c r="B4" s="19" t="s">
        <v>0</v>
      </c>
      <c r="C4" s="28">
        <f>'Walmart Initial Payment 1'!D12</f>
        <v>12055024.799999999</v>
      </c>
      <c r="D4" s="28">
        <f>'Walmart Second Payment 1'!D12</f>
        <v>19279640.819999997</v>
      </c>
      <c r="E4" s="28">
        <f>'Walgreens Payment 1'!$D12</f>
        <v>4607247.8199999994</v>
      </c>
      <c r="F4" s="28">
        <f>'Walgreens Payment 2'!$D12</f>
        <v>3099343.45</v>
      </c>
      <c r="G4" s="28">
        <f>'CVS Payment 1'!$D9</f>
        <v>3982509.640000002</v>
      </c>
      <c r="H4" s="28">
        <f>'Allergan Payment 1'!D10</f>
        <v>3576341.1200000024</v>
      </c>
      <c r="I4" s="28">
        <f>'Teva Payment 1'!D10</f>
        <v>3227287.9900000012</v>
      </c>
      <c r="J4" s="29">
        <f>SUM(C4:I4)</f>
        <v>49827395.640000008</v>
      </c>
    </row>
    <row r="5" spans="1:10" x14ac:dyDescent="0.25">
      <c r="A5" s="8">
        <v>2</v>
      </c>
      <c r="B5" s="19" t="s">
        <v>9</v>
      </c>
      <c r="C5" s="28">
        <f>'Walmart Initial Payment 1'!E14</f>
        <v>1808253.72</v>
      </c>
      <c r="D5" s="28">
        <f>'Walmart Second Payment 1'!E14</f>
        <v>2891946.12</v>
      </c>
      <c r="E5" s="28">
        <f>'Walgreens Payment 1'!E14</f>
        <v>691087.17</v>
      </c>
      <c r="F5" s="28">
        <f>'Walgreens Payment 2'!E14</f>
        <v>464901.53</v>
      </c>
      <c r="G5" s="28">
        <f>'CVS Payment 1'!E11</f>
        <v>597376.44999999995</v>
      </c>
      <c r="H5" s="28">
        <f>'Allergan Payment 1'!E12</f>
        <v>536451.17000000004</v>
      </c>
      <c r="I5" s="28">
        <f>'Teva Payment 1'!E12</f>
        <v>484093.19</v>
      </c>
      <c r="J5" s="29">
        <f>SUM(C5:I5)</f>
        <v>7474109.3500000006</v>
      </c>
    </row>
    <row r="6" spans="1:10" x14ac:dyDescent="0.25">
      <c r="A6" s="8">
        <v>4</v>
      </c>
      <c r="B6" s="19" t="s">
        <v>74</v>
      </c>
      <c r="C6" s="28">
        <f>SUMIFS('Walmart Initial Payment 1'!$F:$F,'Walmart Initial Payment 1'!$B:$B,$B6)</f>
        <v>25530.09</v>
      </c>
      <c r="D6" s="28">
        <f>SUMIFS('Walmart Second Payment 1'!$F:$F,'Walmart Second Payment 1'!$B:$B,$B6)</f>
        <v>40830.36</v>
      </c>
      <c r="E6" s="28">
        <f>SUMIFS('Walgreens Payment 1'!$F:$F,'Walgreens Payment 1'!$B:$B,$B6)</f>
        <v>9757.2099999999991</v>
      </c>
      <c r="F6" s="28">
        <f>SUMIFS('Walgreens Payment 2'!$F:$F,'Walgreens Payment 2'!$B:$B,$B6)</f>
        <v>6563.78</v>
      </c>
      <c r="G6" s="28">
        <f>SUMIFS('CVS Payment 1'!$F:$F,'CVS Payment 1'!$B:$B,$B6)</f>
        <v>8434.15</v>
      </c>
      <c r="H6" s="28">
        <f>SUMIFS('Allergan Payment 1'!$F:$F,'Allergan Payment 1'!$B:$B,$B6)</f>
        <v>7573.96</v>
      </c>
      <c r="I6" s="28">
        <f>SUMIFS('Teva Payment 1'!$F:$F,'Teva Payment 1'!$B:$B,$B6)</f>
        <v>6834.74</v>
      </c>
      <c r="J6" s="29">
        <f t="shared" ref="J6:J69" si="0">SUM(C6:I6)</f>
        <v>105524.29000000001</v>
      </c>
    </row>
    <row r="7" spans="1:10" x14ac:dyDescent="0.25">
      <c r="A7" s="8">
        <v>5</v>
      </c>
      <c r="B7" s="19" t="s">
        <v>29</v>
      </c>
      <c r="C7" s="28">
        <f>SUMIFS('Walmart Initial Payment 1'!$F:$F,'Walmart Initial Payment 1'!$B:$B,$B7)</f>
        <v>16791.72</v>
      </c>
      <c r="D7" s="28">
        <f>SUMIFS('Walmart Second Payment 1'!$F:$F,'Walmart Second Payment 1'!$B:$B,$B7)</f>
        <v>26855.05</v>
      </c>
      <c r="E7" s="28">
        <f>SUMIFS('Walgreens Payment 1'!$F:$F,'Walgreens Payment 1'!$B:$B,$B7)</f>
        <v>6417.54</v>
      </c>
      <c r="F7" s="28">
        <f>SUMIFS('Walgreens Payment 2'!$F:$F,'Walgreens Payment 2'!$B:$B,$B7)</f>
        <v>4317.1499999999996</v>
      </c>
      <c r="G7" s="28">
        <f>SUMIFS('CVS Payment 1'!$F:$F,'CVS Payment 1'!$B:$B,$B7)</f>
        <v>5547.33</v>
      </c>
      <c r="H7" s="28">
        <f>SUMIFS('Allergan Payment 1'!$F:$F,'Allergan Payment 1'!$B:$B,$B7)</f>
        <v>4981.57</v>
      </c>
      <c r="I7" s="28">
        <f>SUMIFS('Teva Payment 1'!$F:$F,'Teva Payment 1'!$B:$B,$B7)</f>
        <v>4495.3599999999997</v>
      </c>
      <c r="J7" s="29">
        <f t="shared" si="0"/>
        <v>69405.72</v>
      </c>
    </row>
    <row r="8" spans="1:10" x14ac:dyDescent="0.25">
      <c r="A8" s="8">
        <v>6</v>
      </c>
      <c r="B8" s="19" t="s">
        <v>77</v>
      </c>
      <c r="C8" s="28">
        <f>SUMIFS('Walmart Initial Payment 1'!$F:$F,'Walmart Initial Payment 1'!$B:$B,$B8)</f>
        <v>18187.64</v>
      </c>
      <c r="D8" s="28">
        <f>SUMIFS('Walmart Second Payment 1'!$F:$F,'Walmart Second Payment 1'!$B:$B,$B8)</f>
        <v>29087.55</v>
      </c>
      <c r="E8" s="28">
        <f>SUMIFS('Walgreens Payment 1'!$F:$F,'Walgreens Payment 1'!$B:$B,$B8)</f>
        <v>6951.04</v>
      </c>
      <c r="F8" s="28">
        <f>SUMIFS('Walgreens Payment 2'!$F:$F,'Walgreens Payment 2'!$B:$B,$B8)</f>
        <v>4676.04</v>
      </c>
      <c r="G8" s="28">
        <f>SUMIFS('CVS Payment 1'!$F:$F,'CVS Payment 1'!$B:$B,$B8)</f>
        <v>6008.49</v>
      </c>
      <c r="H8" s="28">
        <f>SUMIFS('Allergan Payment 1'!$F:$F,'Allergan Payment 1'!$B:$B,$B8)</f>
        <v>5395.69</v>
      </c>
      <c r="I8" s="28">
        <f>SUMIFS('Teva Payment 1'!$F:$F,'Teva Payment 1'!$B:$B,$B8)</f>
        <v>4869.07</v>
      </c>
      <c r="J8" s="29">
        <f t="shared" si="0"/>
        <v>75175.51999999999</v>
      </c>
    </row>
    <row r="9" spans="1:10" x14ac:dyDescent="0.25">
      <c r="A9" s="8">
        <v>7</v>
      </c>
      <c r="B9" s="19" t="s">
        <v>81</v>
      </c>
      <c r="C9" s="28">
        <f>SUMIFS('Walmart Initial Payment 1'!$F:$F,'Walmart Initial Payment 1'!$B:$B,$B9)</f>
        <v>26851.91</v>
      </c>
      <c r="D9" s="28">
        <f>SUMIFS('Walmart Second Payment 1'!$F:$F,'Walmart Second Payment 1'!$B:$B,$B9)</f>
        <v>42944.35</v>
      </c>
      <c r="E9" s="28">
        <f>SUMIFS('Walgreens Payment 1'!$F:$F,'Walgreens Payment 1'!$B:$B,$B9)</f>
        <v>10262.39</v>
      </c>
      <c r="F9" s="28">
        <f>SUMIFS('Walgreens Payment 2'!$F:$F,'Walgreens Payment 2'!$B:$B,$B9)</f>
        <v>6903.62</v>
      </c>
      <c r="G9" s="28">
        <f>SUMIFS('CVS Payment 1'!$F:$F,'CVS Payment 1'!$B:$B,$B9)</f>
        <v>8870.82</v>
      </c>
      <c r="H9" s="28">
        <f>SUMIFS('Allergan Payment 1'!$F:$F,'Allergan Payment 1'!$B:$B,$B9)</f>
        <v>7966.1</v>
      </c>
      <c r="I9" s="28">
        <f>SUMIFS('Teva Payment 1'!$F:$F,'Teva Payment 1'!$B:$B,$B9)</f>
        <v>7188.61</v>
      </c>
      <c r="J9" s="29">
        <f t="shared" si="0"/>
        <v>110987.8</v>
      </c>
    </row>
    <row r="10" spans="1:10" x14ac:dyDescent="0.25">
      <c r="A10" s="8">
        <v>8</v>
      </c>
      <c r="B10" s="19" t="s">
        <v>30</v>
      </c>
      <c r="C10" s="28">
        <f>SUMIFS('Walmart Initial Payment 1'!$F:$F,'Walmart Initial Payment 1'!$B:$B,$B10)</f>
        <v>48103.45</v>
      </c>
      <c r="D10" s="28">
        <f>SUMIFS('Walmart Second Payment 1'!$F:$F,'Walmart Second Payment 1'!$B:$B,$B10)</f>
        <v>76932.009999999995</v>
      </c>
      <c r="E10" s="28">
        <f>SUMIFS('Walgreens Payment 1'!$F:$F,'Walgreens Payment 1'!$B:$B,$B10)</f>
        <v>18384.41</v>
      </c>
      <c r="F10" s="28">
        <f>SUMIFS('Walgreens Payment 2'!$F:$F,'Walgreens Payment 2'!$B:$B,$B10)</f>
        <v>12367.38</v>
      </c>
      <c r="G10" s="28">
        <f>SUMIFS('CVS Payment 1'!$F:$F,'CVS Payment 1'!$B:$B,$B10)</f>
        <v>15891.5</v>
      </c>
      <c r="H10" s="28">
        <f>SUMIFS('Allergan Payment 1'!$F:$F,'Allergan Payment 1'!$B:$B,$B10)</f>
        <v>14270.76</v>
      </c>
      <c r="I10" s="28">
        <f>SUMIFS('Teva Payment 1'!$F:$F,'Teva Payment 1'!$B:$B,$B10)</f>
        <v>12877.92</v>
      </c>
      <c r="J10" s="29">
        <f t="shared" si="0"/>
        <v>198827.43000000002</v>
      </c>
    </row>
    <row r="11" spans="1:10" x14ac:dyDescent="0.25">
      <c r="A11" s="8">
        <v>9</v>
      </c>
      <c r="B11" s="19" t="s">
        <v>82</v>
      </c>
      <c r="C11" s="28">
        <f>SUMIFS('Walmart Initial Payment 1'!$F:$F,'Walmart Initial Payment 1'!$B:$B,$B11)</f>
        <v>33315.300000000003</v>
      </c>
      <c r="D11" s="28">
        <f>SUMIFS('Walmart Second Payment 1'!$F:$F,'Walmart Second Payment 1'!$B:$B,$B11)</f>
        <v>53281.26</v>
      </c>
      <c r="E11" s="28">
        <f>SUMIFS('Walgreens Payment 1'!$F:$F,'Walgreens Payment 1'!$B:$B,$B11)</f>
        <v>12732.6</v>
      </c>
      <c r="F11" s="28">
        <f>SUMIFS('Walgreens Payment 2'!$F:$F,'Walgreens Payment 2'!$B:$B,$B11)</f>
        <v>8565.35</v>
      </c>
      <c r="G11" s="28">
        <f>SUMIFS('CVS Payment 1'!$F:$F,'CVS Payment 1'!$B:$B,$B11)</f>
        <v>11006.07</v>
      </c>
      <c r="H11" s="28">
        <f>SUMIFS('Allergan Payment 1'!$F:$F,'Allergan Payment 1'!$B:$B,$B11)</f>
        <v>9883.59</v>
      </c>
      <c r="I11" s="28">
        <f>SUMIFS('Teva Payment 1'!$F:$F,'Teva Payment 1'!$B:$B,$B11)</f>
        <v>8918.94</v>
      </c>
      <c r="J11" s="29">
        <f t="shared" si="0"/>
        <v>137703.11000000002</v>
      </c>
    </row>
    <row r="12" spans="1:10" x14ac:dyDescent="0.25">
      <c r="A12" s="8">
        <v>10</v>
      </c>
      <c r="B12" s="19" t="s">
        <v>83</v>
      </c>
      <c r="C12" s="28">
        <f>SUMIFS('Walmart Initial Payment 1'!$F:$F,'Walmart Initial Payment 1'!$B:$B,$B12)</f>
        <v>13983.63</v>
      </c>
      <c r="D12" s="28">
        <f>SUMIFS('Walmart Second Payment 1'!$F:$F,'Walmart Second Payment 1'!$B:$B,$B12)</f>
        <v>22364.06</v>
      </c>
      <c r="E12" s="28">
        <f>SUMIFS('Walgreens Payment 1'!$F:$F,'Walgreens Payment 1'!$B:$B,$B12)</f>
        <v>5344.33</v>
      </c>
      <c r="F12" s="28">
        <f>SUMIFS('Walgreens Payment 2'!$F:$F,'Walgreens Payment 2'!$B:$B,$B12)</f>
        <v>3595.19</v>
      </c>
      <c r="G12" s="28">
        <f>SUMIFS('CVS Payment 1'!$F:$F,'CVS Payment 1'!$B:$B,$B12)</f>
        <v>4619.6400000000003</v>
      </c>
      <c r="H12" s="28">
        <f>SUMIFS('Allergan Payment 1'!$F:$F,'Allergan Payment 1'!$B:$B,$B12)</f>
        <v>4148.5</v>
      </c>
      <c r="I12" s="28">
        <f>SUMIFS('Teva Payment 1'!$F:$F,'Teva Payment 1'!$B:$B,$B12)</f>
        <v>3743.6</v>
      </c>
      <c r="J12" s="29">
        <f t="shared" si="0"/>
        <v>57798.950000000004</v>
      </c>
    </row>
    <row r="13" spans="1:10" x14ac:dyDescent="0.25">
      <c r="A13" s="8">
        <v>11</v>
      </c>
      <c r="B13" s="19" t="s">
        <v>85</v>
      </c>
      <c r="C13" s="28">
        <f>SUMIFS('Walmart Initial Payment 1'!$F:$F,'Walmart Initial Payment 1'!$B:$B,$B13)</f>
        <v>14189.01</v>
      </c>
      <c r="D13" s="28">
        <f>SUMIFS('Walmart Second Payment 1'!$F:$F,'Walmart Second Payment 1'!$B:$B,$B13)</f>
        <v>22692.53</v>
      </c>
      <c r="E13" s="28">
        <f>SUMIFS('Walgreens Payment 1'!$F:$F,'Walgreens Payment 1'!$B:$B,$B13)</f>
        <v>5422.82</v>
      </c>
      <c r="F13" s="28">
        <f>SUMIFS('Walgreens Payment 2'!$F:$F,'Walgreens Payment 2'!$B:$B,$B13)</f>
        <v>3647.99</v>
      </c>
      <c r="G13" s="28">
        <f>SUMIFS('CVS Payment 1'!$F:$F,'CVS Payment 1'!$B:$B,$B13)</f>
        <v>4687.5</v>
      </c>
      <c r="H13" s="28">
        <f>SUMIFS('Allergan Payment 1'!$F:$F,'Allergan Payment 1'!$B:$B,$B13)</f>
        <v>4209.43</v>
      </c>
      <c r="I13" s="28">
        <f>SUMIFS('Teva Payment 1'!$F:$F,'Teva Payment 1'!$B:$B,$B13)</f>
        <v>3798.58</v>
      </c>
      <c r="J13" s="29">
        <f t="shared" si="0"/>
        <v>58647.86</v>
      </c>
    </row>
    <row r="14" spans="1:10" x14ac:dyDescent="0.25">
      <c r="A14" s="8">
        <v>12</v>
      </c>
      <c r="B14" s="19" t="s">
        <v>86</v>
      </c>
      <c r="C14" s="28">
        <f>SUMIFS('Walmart Initial Payment 1'!$F:$F,'Walmart Initial Payment 1'!$B:$B,$B14)</f>
        <v>115794.59</v>
      </c>
      <c r="D14" s="28">
        <f>SUMIFS('Walmart Second Payment 1'!$F:$F,'Walmart Second Payment 1'!$B:$B,$B14)</f>
        <v>185190.66</v>
      </c>
      <c r="E14" s="28">
        <f>SUMIFS('Walgreens Payment 1'!$F:$F,'Walgreens Payment 1'!$B:$B,$B14)</f>
        <v>44254.94</v>
      </c>
      <c r="F14" s="28">
        <f>SUMIFS('Walgreens Payment 2'!$F:$F,'Walgreens Payment 2'!$B:$B,$B14)</f>
        <v>29770.76</v>
      </c>
      <c r="G14" s="28">
        <f>SUMIFS('CVS Payment 1'!$F:$F,'CVS Payment 1'!$B:$B,$B14)</f>
        <v>38254.01</v>
      </c>
      <c r="H14" s="28">
        <f>SUMIFS('Allergan Payment 1'!$F:$F,'Allergan Payment 1'!$B:$B,$B14)</f>
        <v>34352.559999999998</v>
      </c>
      <c r="I14" s="28">
        <f>SUMIFS('Teva Payment 1'!$F:$F,'Teva Payment 1'!$B:$B,$B14)</f>
        <v>30999.73</v>
      </c>
      <c r="J14" s="29">
        <f t="shared" si="0"/>
        <v>478617.25</v>
      </c>
    </row>
    <row r="15" spans="1:10" x14ac:dyDescent="0.25">
      <c r="A15" s="8">
        <v>13</v>
      </c>
      <c r="B15" s="19" t="s">
        <v>87</v>
      </c>
      <c r="C15" s="28">
        <f>SUMIFS('Walmart Initial Payment 1'!$F:$F,'Walmart Initial Payment 1'!$B:$B,$B15)</f>
        <v>92001.81</v>
      </c>
      <c r="D15" s="28">
        <f>SUMIFS('Walmart Second Payment 1'!$F:$F,'Walmart Second Payment 1'!$B:$B,$B15)</f>
        <v>147138.79</v>
      </c>
      <c r="E15" s="28">
        <f>SUMIFS('Walgreens Payment 1'!$F:$F,'Walgreens Payment 1'!$B:$B,$B15)</f>
        <v>35161.699999999997</v>
      </c>
      <c r="F15" s="28">
        <f>SUMIFS('Walgreens Payment 2'!$F:$F,'Walgreens Payment 2'!$B:$B,$B15)</f>
        <v>23653.64</v>
      </c>
      <c r="G15" s="28">
        <f>SUMIFS('CVS Payment 1'!$F:$F,'CVS Payment 1'!$B:$B,$B15)</f>
        <v>30393.81</v>
      </c>
      <c r="H15" s="28">
        <f>SUMIFS('Allergan Payment 1'!$F:$F,'Allergan Payment 1'!$B:$B,$B15)</f>
        <v>27294</v>
      </c>
      <c r="I15" s="28">
        <f>SUMIFS('Teva Payment 1'!$F:$F,'Teva Payment 1'!$B:$B,$B15)</f>
        <v>24630.09</v>
      </c>
      <c r="J15" s="29">
        <f t="shared" si="0"/>
        <v>380273.84</v>
      </c>
    </row>
    <row r="16" spans="1:10" x14ac:dyDescent="0.25">
      <c r="A16" s="8">
        <v>14</v>
      </c>
      <c r="B16" s="19" t="s">
        <v>31</v>
      </c>
      <c r="C16" s="28">
        <f>SUMIFS('Walmart Initial Payment 1'!$F:$F,'Walmart Initial Payment 1'!$B:$B,$B16)</f>
        <v>152152.57999999999</v>
      </c>
      <c r="D16" s="28">
        <f>SUMIFS('Walmart Second Payment 1'!$F:$F,'Walmart Second Payment 1'!$B:$B,$B16)</f>
        <v>243338.12</v>
      </c>
      <c r="E16" s="28">
        <f>SUMIFS('Walgreens Payment 1'!$F:$F,'Walgreens Payment 1'!$B:$B,$B16)</f>
        <v>58150.41</v>
      </c>
      <c r="F16" s="28">
        <f>SUMIFS('Walgreens Payment 2'!$F:$F,'Walgreens Payment 2'!$B:$B,$B16)</f>
        <v>39118.39</v>
      </c>
      <c r="G16" s="28">
        <f>SUMIFS('CVS Payment 1'!$F:$F,'CVS Payment 1'!$B:$B,$B16)</f>
        <v>50265.27</v>
      </c>
      <c r="H16" s="28">
        <f>SUMIFS('Allergan Payment 1'!$F:$F,'Allergan Payment 1'!$B:$B,$B16)</f>
        <v>45138.82</v>
      </c>
      <c r="I16" s="28">
        <f>SUMIFS('Teva Payment 1'!$F:$F,'Teva Payment 1'!$B:$B,$B16)</f>
        <v>40733.24</v>
      </c>
      <c r="J16" s="29">
        <f t="shared" si="0"/>
        <v>628896.82999999996</v>
      </c>
    </row>
    <row r="17" spans="1:10" x14ac:dyDescent="0.25">
      <c r="A17" s="8">
        <v>15</v>
      </c>
      <c r="B17" s="19" t="s">
        <v>88</v>
      </c>
      <c r="C17" s="28">
        <f>SUMIFS('Walmart Initial Payment 1'!$F:$F,'Walmart Initial Payment 1'!$B:$B,$B17)</f>
        <v>12201.59</v>
      </c>
      <c r="D17" s="28">
        <f>SUMIFS('Walmart Second Payment 1'!$F:$F,'Walmart Second Payment 1'!$B:$B,$B17)</f>
        <v>19514.04</v>
      </c>
      <c r="E17" s="28">
        <f>SUMIFS('Walgreens Payment 1'!$F:$F,'Walgreens Payment 1'!$B:$B,$B17)</f>
        <v>4663.26</v>
      </c>
      <c r="F17" s="28">
        <f>SUMIFS('Walgreens Payment 2'!$F:$F,'Walgreens Payment 2'!$B:$B,$B17)</f>
        <v>3137.02</v>
      </c>
      <c r="G17" s="28">
        <f>SUMIFS('CVS Payment 1'!$F:$F,'CVS Payment 1'!$B:$B,$B17)</f>
        <v>4030.93</v>
      </c>
      <c r="H17" s="28">
        <f>SUMIFS('Allergan Payment 1'!$F:$F,'Allergan Payment 1'!$B:$B,$B17)</f>
        <v>3619.82</v>
      </c>
      <c r="I17" s="28">
        <f>SUMIFS('Teva Payment 1'!$F:$F,'Teva Payment 1'!$B:$B,$B17)</f>
        <v>3266.52</v>
      </c>
      <c r="J17" s="29">
        <f t="shared" si="0"/>
        <v>50433.179999999993</v>
      </c>
    </row>
    <row r="18" spans="1:10" x14ac:dyDescent="0.25">
      <c r="A18" s="8">
        <v>16</v>
      </c>
      <c r="B18" s="19" t="s">
        <v>89</v>
      </c>
      <c r="C18" s="28">
        <f>SUMIFS('Walmart Initial Payment 1'!$F:$F,'Walmart Initial Payment 1'!$B:$B,$B18)</f>
        <v>45866.2</v>
      </c>
      <c r="D18" s="28">
        <f>SUMIFS('Walmart Second Payment 1'!$F:$F,'Walmart Second Payment 1'!$B:$B,$B18)</f>
        <v>73353.960000000006</v>
      </c>
      <c r="E18" s="28">
        <f>SUMIFS('Walgreens Payment 1'!$F:$F,'Walgreens Payment 1'!$B:$B,$B18)</f>
        <v>17529.37</v>
      </c>
      <c r="F18" s="28">
        <f>SUMIFS('Walgreens Payment 2'!$F:$F,'Walgreens Payment 2'!$B:$B,$B18)</f>
        <v>11792.19</v>
      </c>
      <c r="G18" s="28">
        <f>SUMIFS('CVS Payment 1'!$F:$F,'CVS Payment 1'!$B:$B,$B18)</f>
        <v>15152.4</v>
      </c>
      <c r="H18" s="28">
        <f>SUMIFS('Allergan Payment 1'!$F:$F,'Allergan Payment 1'!$B:$B,$B18)</f>
        <v>13607.04</v>
      </c>
      <c r="I18" s="28">
        <f>SUMIFS('Teva Payment 1'!$F:$F,'Teva Payment 1'!$B:$B,$B18)</f>
        <v>12278.98</v>
      </c>
      <c r="J18" s="29">
        <f t="shared" si="0"/>
        <v>189580.14</v>
      </c>
    </row>
    <row r="19" spans="1:10" x14ac:dyDescent="0.25">
      <c r="A19" s="8">
        <v>17</v>
      </c>
      <c r="B19" s="19" t="s">
        <v>90</v>
      </c>
      <c r="C19" s="28">
        <f>SUMIFS('Walmart Initial Payment 1'!$F:$F,'Walmart Initial Payment 1'!$B:$B,$B19)</f>
        <v>63462.09</v>
      </c>
      <c r="D19" s="28">
        <f>SUMIFS('Walmart Second Payment 1'!$F:$F,'Walmart Second Payment 1'!$B:$B,$B19)</f>
        <v>101495.13</v>
      </c>
      <c r="E19" s="28">
        <f>SUMIFS('Walgreens Payment 1'!$F:$F,'Walgreens Payment 1'!$B:$B,$B19)</f>
        <v>24254.25</v>
      </c>
      <c r="F19" s="28">
        <f>SUMIFS('Walgreens Payment 2'!$F:$F,'Walgreens Payment 2'!$B:$B,$B19)</f>
        <v>16316.09</v>
      </c>
      <c r="G19" s="28">
        <f>SUMIFS('CVS Payment 1'!$F:$F,'CVS Payment 1'!$B:$B,$B19)</f>
        <v>20965.400000000001</v>
      </c>
      <c r="H19" s="28">
        <f>SUMIFS('Allergan Payment 1'!$F:$F,'Allergan Payment 1'!$B:$B,$B19)</f>
        <v>18827.18</v>
      </c>
      <c r="I19" s="28">
        <f>SUMIFS('Teva Payment 1'!$F:$F,'Teva Payment 1'!$B:$B,$B19)</f>
        <v>16989.63</v>
      </c>
      <c r="J19" s="29">
        <f t="shared" si="0"/>
        <v>262309.76999999996</v>
      </c>
    </row>
    <row r="20" spans="1:10" x14ac:dyDescent="0.25">
      <c r="A20" s="8">
        <v>18</v>
      </c>
      <c r="B20" s="19" t="s">
        <v>91</v>
      </c>
      <c r="C20" s="28">
        <f>SUMIFS('Walmart Initial Payment 1'!$F:$F,'Walmart Initial Payment 1'!$B:$B,$B20)</f>
        <v>2776.5</v>
      </c>
      <c r="D20" s="28">
        <f>SUMIFS('Walmart Second Payment 1'!$F:$F,'Walmart Second Payment 1'!$B:$B,$B20)</f>
        <v>4440.46</v>
      </c>
      <c r="E20" s="28">
        <f>SUMIFS('Walgreens Payment 1'!$F:$F,'Walgreens Payment 1'!$B:$B,$B20)</f>
        <v>1061.1300000000001</v>
      </c>
      <c r="F20" s="28">
        <f>SUMIFS('Walgreens Payment 2'!$F:$F,'Walgreens Payment 2'!$B:$B,$B20)</f>
        <v>713.84</v>
      </c>
      <c r="G20" s="28">
        <f>SUMIFS('CVS Payment 1'!$F:$F,'CVS Payment 1'!$B:$B,$B20)</f>
        <v>917.25</v>
      </c>
      <c r="H20" s="28">
        <f>SUMIFS('Allergan Payment 1'!$F:$F,'Allergan Payment 1'!$B:$B,$B20)</f>
        <v>823.7</v>
      </c>
      <c r="I20" s="28">
        <f>SUMIFS('Teva Payment 1'!$F:$F,'Teva Payment 1'!$B:$B,$B20)</f>
        <v>743.3</v>
      </c>
      <c r="J20" s="29">
        <f t="shared" si="0"/>
        <v>11476.18</v>
      </c>
    </row>
    <row r="21" spans="1:10" x14ac:dyDescent="0.25">
      <c r="A21" s="8">
        <v>19</v>
      </c>
      <c r="B21" s="19" t="s">
        <v>92</v>
      </c>
      <c r="C21" s="28">
        <f>SUMIFS('Walmart Initial Payment 1'!$F:$F,'Walmart Initial Payment 1'!$B:$B,$B21)</f>
        <v>11751.63</v>
      </c>
      <c r="D21" s="28">
        <f>SUMIFS('Walmart Second Payment 1'!$F:$F,'Walmart Second Payment 1'!$B:$B,$B21)</f>
        <v>18794.419999999998</v>
      </c>
      <c r="E21" s="28">
        <f>SUMIFS('Walgreens Payment 1'!$F:$F,'Walgreens Payment 1'!$B:$B,$B21)</f>
        <v>4491.29</v>
      </c>
      <c r="F21" s="28">
        <f>SUMIFS('Walgreens Payment 2'!$F:$F,'Walgreens Payment 2'!$B:$B,$B21)</f>
        <v>3021.34</v>
      </c>
      <c r="G21" s="28">
        <f>SUMIFS('CVS Payment 1'!$F:$F,'CVS Payment 1'!$B:$B,$B21)</f>
        <v>3882.28</v>
      </c>
      <c r="H21" s="28">
        <f>SUMIFS('Allergan Payment 1'!$F:$F,'Allergan Payment 1'!$B:$B,$B21)</f>
        <v>3486.33</v>
      </c>
      <c r="I21" s="28">
        <f>SUMIFS('Teva Payment 1'!$F:$F,'Teva Payment 1'!$B:$B,$B21)</f>
        <v>3146.06</v>
      </c>
      <c r="J21" s="29">
        <f t="shared" si="0"/>
        <v>48573.349999999991</v>
      </c>
    </row>
    <row r="22" spans="1:10" x14ac:dyDescent="0.25">
      <c r="A22" s="8">
        <v>20</v>
      </c>
      <c r="B22" s="19" t="s">
        <v>94</v>
      </c>
      <c r="C22" s="28">
        <f>SUMIFS('Walmart Initial Payment 1'!$F:$F,'Walmart Initial Payment 1'!$B:$B,$B22)</f>
        <v>27580.13</v>
      </c>
      <c r="D22" s="28">
        <f>SUMIFS('Walmart Second Payment 1'!$F:$F,'Walmart Second Payment 1'!$B:$B,$B22)</f>
        <v>44109</v>
      </c>
      <c r="E22" s="28">
        <f>SUMIFS('Walgreens Payment 1'!$F:$F,'Walgreens Payment 1'!$B:$B,$B22)</f>
        <v>10540.71</v>
      </c>
      <c r="F22" s="28">
        <f>SUMIFS('Walgreens Payment 2'!$F:$F,'Walgreens Payment 2'!$B:$B,$B22)</f>
        <v>7090.84</v>
      </c>
      <c r="G22" s="28">
        <f>SUMIFS('CVS Payment 1'!$F:$F,'CVS Payment 1'!$B:$B,$B22)</f>
        <v>9111.4</v>
      </c>
      <c r="H22" s="28">
        <f>SUMIFS('Allergan Payment 1'!$F:$F,'Allergan Payment 1'!$B:$B,$B22)</f>
        <v>8182.15</v>
      </c>
      <c r="I22" s="28">
        <f>SUMIFS('Teva Payment 1'!$F:$F,'Teva Payment 1'!$B:$B,$B22)</f>
        <v>7383.56</v>
      </c>
      <c r="J22" s="29">
        <f t="shared" si="0"/>
        <v>113997.78999999998</v>
      </c>
    </row>
    <row r="23" spans="1:10" x14ac:dyDescent="0.25">
      <c r="A23" s="8">
        <v>21</v>
      </c>
      <c r="B23" s="19" t="s">
        <v>95</v>
      </c>
      <c r="C23" s="28">
        <f>SUMIFS('Walmart Initial Payment 1'!$F:$F,'Walmart Initial Payment 1'!$B:$B,$B23)</f>
        <v>19571.23</v>
      </c>
      <c r="D23" s="28">
        <f>SUMIFS('Walmart Second Payment 1'!$F:$F,'Walmart Second Payment 1'!$B:$B,$B23)</f>
        <v>31300.34</v>
      </c>
      <c r="E23" s="28">
        <f>SUMIFS('Walgreens Payment 1'!$F:$F,'Walgreens Payment 1'!$B:$B,$B23)</f>
        <v>7479.83</v>
      </c>
      <c r="F23" s="28">
        <f>SUMIFS('Walgreens Payment 2'!$F:$F,'Walgreens Payment 2'!$B:$B,$B23)</f>
        <v>5031.76</v>
      </c>
      <c r="G23" s="28">
        <f>SUMIFS('CVS Payment 1'!$F:$F,'CVS Payment 1'!$B:$B,$B23)</f>
        <v>6465.57</v>
      </c>
      <c r="H23" s="28">
        <f>SUMIFS('Allergan Payment 1'!$F:$F,'Allergan Payment 1'!$B:$B,$B23)</f>
        <v>5806.16</v>
      </c>
      <c r="I23" s="28">
        <f>SUMIFS('Teva Payment 1'!$F:$F,'Teva Payment 1'!$B:$B,$B23)</f>
        <v>5239.4799999999996</v>
      </c>
      <c r="J23" s="29">
        <f t="shared" si="0"/>
        <v>80894.37000000001</v>
      </c>
    </row>
    <row r="24" spans="1:10" x14ac:dyDescent="0.25">
      <c r="A24" s="8">
        <v>22</v>
      </c>
      <c r="B24" s="19" t="s">
        <v>32</v>
      </c>
      <c r="C24" s="28">
        <f>SUMIFS('Walmart Initial Payment 1'!$F:$F,'Walmart Initial Payment 1'!$B:$B,$B24)</f>
        <v>76183.87</v>
      </c>
      <c r="D24" s="28">
        <f>SUMIFS('Walmart Second Payment 1'!$F:$F,'Walmart Second Payment 1'!$B:$B,$B24)</f>
        <v>121841.11</v>
      </c>
      <c r="E24" s="28">
        <f>SUMIFS('Walgreens Payment 1'!$F:$F,'Walgreens Payment 1'!$B:$B,$B24)</f>
        <v>29116.32</v>
      </c>
      <c r="F24" s="28">
        <f>SUMIFS('Walgreens Payment 2'!$F:$F,'Walgreens Payment 2'!$B:$B,$B24)</f>
        <v>19586.849999999999</v>
      </c>
      <c r="G24" s="28">
        <f>SUMIFS('CVS Payment 1'!$F:$F,'CVS Payment 1'!$B:$B,$B24)</f>
        <v>25168.18</v>
      </c>
      <c r="H24" s="28">
        <f>SUMIFS('Allergan Payment 1'!$F:$F,'Allergan Payment 1'!$B:$B,$B24)</f>
        <v>22601.32</v>
      </c>
      <c r="I24" s="28">
        <f>SUMIFS('Teva Payment 1'!$F:$F,'Teva Payment 1'!$B:$B,$B24)</f>
        <v>20395.419999999998</v>
      </c>
      <c r="J24" s="29">
        <f t="shared" si="0"/>
        <v>314893.07</v>
      </c>
    </row>
    <row r="25" spans="1:10" x14ac:dyDescent="0.25">
      <c r="A25" s="8">
        <v>23</v>
      </c>
      <c r="B25" s="19" t="s">
        <v>97</v>
      </c>
      <c r="C25" s="28">
        <f>SUMIFS('Walmart Initial Payment 1'!$F:$F,'Walmart Initial Payment 1'!$B:$B,$B25)</f>
        <v>12690.16</v>
      </c>
      <c r="D25" s="28">
        <f>SUMIFS('Walmart Second Payment 1'!$F:$F,'Walmart Second Payment 1'!$B:$B,$B25)</f>
        <v>20295.41</v>
      </c>
      <c r="E25" s="28">
        <f>SUMIFS('Walgreens Payment 1'!$F:$F,'Walgreens Payment 1'!$B:$B,$B25)</f>
        <v>4849.99</v>
      </c>
      <c r="F25" s="28">
        <f>SUMIFS('Walgreens Payment 2'!$F:$F,'Walgreens Payment 2'!$B:$B,$B25)</f>
        <v>3262.64</v>
      </c>
      <c r="G25" s="28">
        <f>SUMIFS('CVS Payment 1'!$F:$F,'CVS Payment 1'!$B:$B,$B25)</f>
        <v>4192.33</v>
      </c>
      <c r="H25" s="28">
        <f>SUMIFS('Allergan Payment 1'!$F:$F,'Allergan Payment 1'!$B:$B,$B25)</f>
        <v>3764.76</v>
      </c>
      <c r="I25" s="28">
        <f>SUMIFS('Teva Payment 1'!$F:$F,'Teva Payment 1'!$B:$B,$B25)</f>
        <v>3397.32</v>
      </c>
      <c r="J25" s="29">
        <f t="shared" si="0"/>
        <v>52452.61</v>
      </c>
    </row>
    <row r="26" spans="1:10" x14ac:dyDescent="0.25">
      <c r="A26" s="8">
        <v>24</v>
      </c>
      <c r="B26" s="19" t="s">
        <v>98</v>
      </c>
      <c r="C26" s="28">
        <f>SUMIFS('Walmart Initial Payment 1'!$F:$F,'Walmart Initial Payment 1'!$B:$B,$B26)</f>
        <v>0</v>
      </c>
      <c r="D26" s="28">
        <f>SUMIFS('Walmart Second Payment 1'!$F:$F,'Walmart Second Payment 1'!$B:$B,$B26)</f>
        <v>0</v>
      </c>
      <c r="E26" s="28">
        <f>SUMIFS('Walgreens Payment 1'!$F:$F,'Walgreens Payment 1'!$B:$B,$B26)</f>
        <v>0</v>
      </c>
      <c r="F26" s="28">
        <f>SUMIFS('Walgreens Payment 2'!$F:$F,'Walgreens Payment 2'!$B:$B,$B26)</f>
        <v>0</v>
      </c>
      <c r="G26" s="28">
        <f>SUMIFS('CVS Payment 1'!$F:$F,'CVS Payment 1'!$B:$B,$B26)</f>
        <v>0</v>
      </c>
      <c r="H26" s="28">
        <f>SUMIFS('Allergan Payment 1'!$F:$F,'Allergan Payment 1'!$B:$B,$B26)</f>
        <v>0</v>
      </c>
      <c r="I26" s="28">
        <f>SUMIFS('Teva Payment 1'!$F:$F,'Teva Payment 1'!$B:$B,$B26)</f>
        <v>0</v>
      </c>
      <c r="J26" s="29">
        <f t="shared" si="0"/>
        <v>0</v>
      </c>
    </row>
    <row r="27" spans="1:10" x14ac:dyDescent="0.25">
      <c r="A27" s="8">
        <v>25</v>
      </c>
      <c r="B27" s="19" t="s">
        <v>33</v>
      </c>
      <c r="C27" s="28">
        <f>SUMIFS('Walmart Initial Payment 1'!$F:$F,'Walmart Initial Payment 1'!$B:$B,$B27)</f>
        <v>462639.41</v>
      </c>
      <c r="D27" s="28">
        <f>SUMIFS('Walmart Second Payment 1'!$F:$F,'Walmart Second Payment 1'!$B:$B,$B27)</f>
        <v>739900.73</v>
      </c>
      <c r="E27" s="28">
        <f>SUMIFS('Walgreens Payment 1'!$F:$F,'Walgreens Payment 1'!$B:$B,$B27)</f>
        <v>176813.77</v>
      </c>
      <c r="F27" s="28">
        <f>SUMIFS('Walgreens Payment 2'!$F:$F,'Walgreens Payment 2'!$B:$B,$B27)</f>
        <v>118944.46</v>
      </c>
      <c r="G27" s="28">
        <f>SUMIFS('CVS Payment 1'!$F:$F,'CVS Payment 1'!$B:$B,$B27)</f>
        <v>152838</v>
      </c>
      <c r="H27" s="28">
        <f>SUMIFS('Allergan Payment 1'!$F:$F,'Allergan Payment 1'!$B:$B,$B27)</f>
        <v>137250.35</v>
      </c>
      <c r="I27" s="28">
        <f>SUMIFS('Teva Payment 1'!$F:$F,'Teva Payment 1'!$B:$B,$B27)</f>
        <v>123854.63</v>
      </c>
      <c r="J27" s="29">
        <f t="shared" si="0"/>
        <v>1912241.35</v>
      </c>
    </row>
    <row r="28" spans="1:10" x14ac:dyDescent="0.25">
      <c r="A28" s="8">
        <v>26</v>
      </c>
      <c r="B28" s="19" t="s">
        <v>34</v>
      </c>
      <c r="C28" s="28">
        <f>SUMIFS('Walmart Initial Payment 1'!$F:$F,'Walmart Initial Payment 1'!$B:$B,$B28)</f>
        <v>5755.61</v>
      </c>
      <c r="D28" s="28">
        <f>SUMIFS('Walmart Second Payment 1'!$F:$F,'Walmart Second Payment 1'!$B:$B,$B28)</f>
        <v>9204.9599999999991</v>
      </c>
      <c r="E28" s="28">
        <f>SUMIFS('Walgreens Payment 1'!$F:$F,'Walgreens Payment 1'!$B:$B,$B28)</f>
        <v>2199.71</v>
      </c>
      <c r="F28" s="28">
        <f>SUMIFS('Walgreens Payment 2'!$F:$F,'Walgreens Payment 2'!$B:$B,$B28)</f>
        <v>1479.76</v>
      </c>
      <c r="G28" s="28">
        <f>SUMIFS('CVS Payment 1'!$F:$F,'CVS Payment 1'!$B:$B,$B28)</f>
        <v>1901.43</v>
      </c>
      <c r="H28" s="28">
        <f>SUMIFS('Allergan Payment 1'!$F:$F,'Allergan Payment 1'!$B:$B,$B28)</f>
        <v>1707.5</v>
      </c>
      <c r="I28" s="28">
        <f>SUMIFS('Teva Payment 1'!$F:$F,'Teva Payment 1'!$B:$B,$B28)</f>
        <v>1540.85</v>
      </c>
      <c r="J28" s="29">
        <f t="shared" si="0"/>
        <v>23789.819999999996</v>
      </c>
    </row>
    <row r="29" spans="1:10" x14ac:dyDescent="0.25">
      <c r="A29" s="8">
        <v>27</v>
      </c>
      <c r="B29" s="19" t="s">
        <v>101</v>
      </c>
      <c r="C29" s="28">
        <f>SUMIFS('Walmart Initial Payment 1'!$F:$F,'Walmart Initial Payment 1'!$B:$B,$B29)</f>
        <v>1210.5</v>
      </c>
      <c r="D29" s="28">
        <f>SUMIFS('Walmart Second Payment 1'!$F:$F,'Walmart Second Payment 1'!$B:$B,$B29)</f>
        <v>1935.95</v>
      </c>
      <c r="E29" s="28">
        <f>SUMIFS('Walgreens Payment 1'!$F:$F,'Walgreens Payment 1'!$B:$B,$B29)</f>
        <v>462.63</v>
      </c>
      <c r="F29" s="28">
        <f>SUMIFS('Walgreens Payment 2'!$F:$F,'Walgreens Payment 2'!$B:$B,$B29)</f>
        <v>311.22000000000003</v>
      </c>
      <c r="G29" s="28">
        <f>SUMIFS('CVS Payment 1'!$F:$F,'CVS Payment 1'!$B:$B,$B29)</f>
        <v>399.9</v>
      </c>
      <c r="H29" s="28">
        <f>SUMIFS('Allergan Payment 1'!$F:$F,'Allergan Payment 1'!$B:$B,$B29)</f>
        <v>359.12</v>
      </c>
      <c r="I29" s="28">
        <f>SUMIFS('Teva Payment 1'!$F:$F,'Teva Payment 1'!$B:$B,$B29)</f>
        <v>324.07</v>
      </c>
      <c r="J29" s="29">
        <f t="shared" si="0"/>
        <v>5003.3899999999994</v>
      </c>
    </row>
    <row r="30" spans="1:10" x14ac:dyDescent="0.25">
      <c r="A30" s="8">
        <v>28</v>
      </c>
      <c r="B30" s="19" t="s">
        <v>35</v>
      </c>
      <c r="C30" s="28">
        <f>SUMIFS('Walmart Initial Payment 1'!$F:$F,'Walmart Initial Payment 1'!$B:$B,$B30)</f>
        <v>176520.57</v>
      </c>
      <c r="D30" s="28">
        <f>SUMIFS('Walmart Second Payment 1'!$F:$F,'Walmart Second Payment 1'!$B:$B,$B30)</f>
        <v>282309.93</v>
      </c>
      <c r="E30" s="28">
        <f>SUMIFS('Walgreens Payment 1'!$F:$F,'Walgreens Payment 1'!$B:$B,$B30)</f>
        <v>67463.490000000005</v>
      </c>
      <c r="F30" s="28">
        <f>SUMIFS('Walgreens Payment 2'!$F:$F,'Walgreens Payment 2'!$B:$B,$B30)</f>
        <v>45383.39</v>
      </c>
      <c r="G30" s="28">
        <f>SUMIFS('CVS Payment 1'!$F:$F,'CVS Payment 1'!$B:$B,$B30)</f>
        <v>58315.51</v>
      </c>
      <c r="H30" s="28">
        <f>SUMIFS('Allergan Payment 1'!$F:$F,'Allergan Payment 1'!$B:$B,$B30)</f>
        <v>52368.02</v>
      </c>
      <c r="I30" s="28">
        <f>SUMIFS('Teva Payment 1'!$F:$F,'Teva Payment 1'!$B:$B,$B30)</f>
        <v>47256.87</v>
      </c>
      <c r="J30" s="29">
        <f t="shared" si="0"/>
        <v>729617.78</v>
      </c>
    </row>
    <row r="31" spans="1:10" x14ac:dyDescent="0.25">
      <c r="A31" s="8">
        <v>29</v>
      </c>
      <c r="B31" s="19" t="s">
        <v>102</v>
      </c>
      <c r="C31" s="28">
        <f>SUMIFS('Walmart Initial Payment 1'!$F:$F,'Walmart Initial Payment 1'!$B:$B,$B31)</f>
        <v>12088.78</v>
      </c>
      <c r="D31" s="28">
        <f>SUMIFS('Walmart Second Payment 1'!$F:$F,'Walmart Second Payment 1'!$B:$B,$B31)</f>
        <v>19333.62</v>
      </c>
      <c r="E31" s="28">
        <f>SUMIFS('Walgreens Payment 1'!$F:$F,'Walgreens Payment 1'!$B:$B,$B31)</f>
        <v>4620.1499999999996</v>
      </c>
      <c r="F31" s="28">
        <f>SUMIFS('Walgreens Payment 2'!$F:$F,'Walgreens Payment 2'!$B:$B,$B31)</f>
        <v>3108.02</v>
      </c>
      <c r="G31" s="28">
        <f>SUMIFS('CVS Payment 1'!$F:$F,'CVS Payment 1'!$B:$B,$B31)</f>
        <v>3993.66</v>
      </c>
      <c r="H31" s="28">
        <f>SUMIFS('Allergan Payment 1'!$F:$F,'Allergan Payment 1'!$B:$B,$B31)</f>
        <v>3586.35</v>
      </c>
      <c r="I31" s="28">
        <f>SUMIFS('Teva Payment 1'!$F:$F,'Teva Payment 1'!$B:$B,$B31)</f>
        <v>3236.32</v>
      </c>
      <c r="J31" s="29">
        <f t="shared" si="0"/>
        <v>49966.899999999994</v>
      </c>
    </row>
    <row r="32" spans="1:10" x14ac:dyDescent="0.25">
      <c r="A32" s="8">
        <v>30</v>
      </c>
      <c r="B32" s="19" t="s">
        <v>36</v>
      </c>
      <c r="C32" s="28">
        <f>SUMIFS('Walmart Initial Payment 1'!$F:$F,'Walmart Initial Payment 1'!$B:$B,$B32)</f>
        <v>40292.1</v>
      </c>
      <c r="D32" s="28">
        <f>SUMIFS('Walmart Second Payment 1'!$F:$F,'Walmart Second Payment 1'!$B:$B,$B32)</f>
        <v>64439.29</v>
      </c>
      <c r="E32" s="28">
        <f>SUMIFS('Walgreens Payment 1'!$F:$F,'Walgreens Payment 1'!$B:$B,$B32)</f>
        <v>15399.03</v>
      </c>
      <c r="F32" s="28">
        <f>SUMIFS('Walgreens Payment 2'!$F:$F,'Walgreens Payment 2'!$B:$B,$B32)</f>
        <v>10359.09</v>
      </c>
      <c r="G32" s="28">
        <f>SUMIFS('CVS Payment 1'!$F:$F,'CVS Payment 1'!$B:$B,$B32)</f>
        <v>13310.94</v>
      </c>
      <c r="H32" s="28">
        <f>SUMIFS('Allergan Payment 1'!$F:$F,'Allergan Payment 1'!$B:$B,$B32)</f>
        <v>11953.38</v>
      </c>
      <c r="I32" s="28">
        <f>SUMIFS('Teva Payment 1'!$F:$F,'Teva Payment 1'!$B:$B,$B32)</f>
        <v>10786.72</v>
      </c>
      <c r="J32" s="29">
        <f t="shared" si="0"/>
        <v>166540.54999999999</v>
      </c>
    </row>
    <row r="33" spans="1:10" x14ac:dyDescent="0.25">
      <c r="A33" s="8">
        <v>31</v>
      </c>
      <c r="B33" s="19" t="s">
        <v>103</v>
      </c>
      <c r="C33" s="28">
        <f>SUMIFS('Walmart Initial Payment 1'!$F:$F,'Walmart Initial Payment 1'!$B:$B,$B33)</f>
        <v>8195.48</v>
      </c>
      <c r="D33" s="28">
        <f>SUMIFS('Walmart Second Payment 1'!$F:$F,'Walmart Second Payment 1'!$B:$B,$B33)</f>
        <v>13107.06</v>
      </c>
      <c r="E33" s="28">
        <f>SUMIFS('Walgreens Payment 1'!$F:$F,'Walgreens Payment 1'!$B:$B,$B33)</f>
        <v>3132.19</v>
      </c>
      <c r="F33" s="28">
        <f>SUMIFS('Walgreens Payment 2'!$F:$F,'Walgreens Payment 2'!$B:$B,$B33)</f>
        <v>2107.06</v>
      </c>
      <c r="G33" s="28">
        <f>SUMIFS('CVS Payment 1'!$F:$F,'CVS Payment 1'!$B:$B,$B33)</f>
        <v>2707.47</v>
      </c>
      <c r="H33" s="28">
        <f>SUMIFS('Allergan Payment 1'!$F:$F,'Allergan Payment 1'!$B:$B,$B33)</f>
        <v>2431.34</v>
      </c>
      <c r="I33" s="28">
        <f>SUMIFS('Teva Payment 1'!$F:$F,'Teva Payment 1'!$B:$B,$B33)</f>
        <v>2194.04</v>
      </c>
      <c r="J33" s="29">
        <f t="shared" si="0"/>
        <v>33874.639999999999</v>
      </c>
    </row>
    <row r="34" spans="1:10" x14ac:dyDescent="0.25">
      <c r="A34" s="8">
        <v>32</v>
      </c>
      <c r="B34" s="19" t="s">
        <v>104</v>
      </c>
      <c r="C34" s="28">
        <f>SUMIFS('Walmart Initial Payment 1'!$F:$F,'Walmart Initial Payment 1'!$B:$B,$B34)</f>
        <v>492.02</v>
      </c>
      <c r="D34" s="28">
        <f>SUMIFS('Walmart Second Payment 1'!$F:$F,'Walmart Second Payment 1'!$B:$B,$B34)</f>
        <v>786.88</v>
      </c>
      <c r="E34" s="28">
        <f>SUMIFS('Walgreens Payment 1'!$F:$F,'Walgreens Payment 1'!$B:$B,$B34)</f>
        <v>188.04</v>
      </c>
      <c r="F34" s="28">
        <f>SUMIFS('Walgreens Payment 2'!$F:$F,'Walgreens Payment 2'!$B:$B,$B34)</f>
        <v>126.5</v>
      </c>
      <c r="G34" s="28">
        <f>SUMIFS('CVS Payment 1'!$F:$F,'CVS Payment 1'!$B:$B,$B34)</f>
        <v>162.54</v>
      </c>
      <c r="H34" s="28">
        <f>SUMIFS('Allergan Payment 1'!$F:$F,'Allergan Payment 1'!$B:$B,$B34)</f>
        <v>145.97</v>
      </c>
      <c r="I34" s="28">
        <f>SUMIFS('Teva Payment 1'!$F:$F,'Teva Payment 1'!$B:$B,$B34)</f>
        <v>131.72</v>
      </c>
      <c r="J34" s="29">
        <f t="shared" si="0"/>
        <v>2033.67</v>
      </c>
    </row>
    <row r="35" spans="1:10" x14ac:dyDescent="0.25">
      <c r="A35" s="8">
        <v>33</v>
      </c>
      <c r="B35" s="19" t="s">
        <v>105</v>
      </c>
      <c r="C35" s="28">
        <f>SUMIFS('Walmart Initial Payment 1'!$F:$F,'Walmart Initial Payment 1'!$B:$B,$B35)</f>
        <v>31344.22</v>
      </c>
      <c r="D35" s="28">
        <f>SUMIFS('Walmart Second Payment 1'!$F:$F,'Walmart Second Payment 1'!$B:$B,$B35)</f>
        <v>50128.91</v>
      </c>
      <c r="E35" s="28">
        <f>SUMIFS('Walgreens Payment 1'!$F:$F,'Walgreens Payment 1'!$B:$B,$B35)</f>
        <v>11979.28</v>
      </c>
      <c r="F35" s="28">
        <f>SUMIFS('Walgreens Payment 2'!$F:$F,'Walgreens Payment 2'!$B:$B,$B35)</f>
        <v>8058.59</v>
      </c>
      <c r="G35" s="28">
        <f>SUMIFS('CVS Payment 1'!$F:$F,'CVS Payment 1'!$B:$B,$B35)</f>
        <v>10354.91</v>
      </c>
      <c r="H35" s="28">
        <f>SUMIFS('Allergan Payment 1'!$F:$F,'Allergan Payment 1'!$B:$B,$B35)</f>
        <v>9298.83</v>
      </c>
      <c r="I35" s="28">
        <f>SUMIFS('Teva Payment 1'!$F:$F,'Teva Payment 1'!$B:$B,$B35)</f>
        <v>8391.26</v>
      </c>
      <c r="J35" s="29">
        <f t="shared" si="0"/>
        <v>129556</v>
      </c>
    </row>
    <row r="36" spans="1:10" x14ac:dyDescent="0.25">
      <c r="A36" s="8">
        <v>34</v>
      </c>
      <c r="B36" s="19" t="s">
        <v>106</v>
      </c>
      <c r="C36" s="28">
        <f>SUMIFS('Walmart Initial Payment 1'!$F:$F,'Walmart Initial Payment 1'!$B:$B,$B36)</f>
        <v>9794.1200000000008</v>
      </c>
      <c r="D36" s="28">
        <f>SUMIFS('Walmart Second Payment 1'!$F:$F,'Walmart Second Payment 1'!$B:$B,$B36)</f>
        <v>15663.77</v>
      </c>
      <c r="E36" s="28">
        <f>SUMIFS('Walgreens Payment 1'!$F:$F,'Walgreens Payment 1'!$B:$B,$B36)</f>
        <v>3743.16</v>
      </c>
      <c r="F36" s="28">
        <f>SUMIFS('Walgreens Payment 2'!$F:$F,'Walgreens Payment 2'!$B:$B,$B36)</f>
        <v>2518.0700000000002</v>
      </c>
      <c r="G36" s="28">
        <f>SUMIFS('CVS Payment 1'!$F:$F,'CVS Payment 1'!$B:$B,$B36)</f>
        <v>3235.59</v>
      </c>
      <c r="H36" s="28">
        <f>SUMIFS('Allergan Payment 1'!$F:$F,'Allergan Payment 1'!$B:$B,$B36)</f>
        <v>2905.6</v>
      </c>
      <c r="I36" s="28">
        <f>SUMIFS('Teva Payment 1'!$F:$F,'Teva Payment 1'!$B:$B,$B36)</f>
        <v>2622.01</v>
      </c>
      <c r="J36" s="29">
        <f t="shared" si="0"/>
        <v>40482.32</v>
      </c>
    </row>
    <row r="37" spans="1:10" x14ac:dyDescent="0.25">
      <c r="A37" s="8">
        <v>35</v>
      </c>
      <c r="B37" s="19" t="s">
        <v>107</v>
      </c>
      <c r="C37" s="28">
        <f>SUMIFS('Walmart Initial Payment 1'!$F:$F,'Walmart Initial Payment 1'!$B:$B,$B37)</f>
        <v>5510.39</v>
      </c>
      <c r="D37" s="28">
        <f>SUMIFS('Walmart Second Payment 1'!$F:$F,'Walmart Second Payment 1'!$B:$B,$B37)</f>
        <v>8812.7800000000007</v>
      </c>
      <c r="E37" s="28">
        <f>SUMIFS('Walgreens Payment 1'!$F:$F,'Walgreens Payment 1'!$B:$B,$B37)</f>
        <v>2105.9899999999998</v>
      </c>
      <c r="F37" s="28">
        <f>SUMIFS('Walgreens Payment 2'!$F:$F,'Walgreens Payment 2'!$B:$B,$B37)</f>
        <v>1416.72</v>
      </c>
      <c r="G37" s="28">
        <f>SUMIFS('CVS Payment 1'!$F:$F,'CVS Payment 1'!$B:$B,$B37)</f>
        <v>1820.42</v>
      </c>
      <c r="H37" s="28">
        <f>SUMIFS('Allergan Payment 1'!$F:$F,'Allergan Payment 1'!$B:$B,$B37)</f>
        <v>1634.76</v>
      </c>
      <c r="I37" s="28">
        <f>SUMIFS('Teva Payment 1'!$F:$F,'Teva Payment 1'!$B:$B,$B37)</f>
        <v>1475.2</v>
      </c>
      <c r="J37" s="29">
        <f t="shared" si="0"/>
        <v>22776.260000000002</v>
      </c>
    </row>
    <row r="38" spans="1:10" x14ac:dyDescent="0.25">
      <c r="A38" s="8">
        <v>36</v>
      </c>
      <c r="B38" s="19" t="s">
        <v>108</v>
      </c>
      <c r="C38" s="28">
        <f>SUMIFS('Walmart Initial Payment 1'!$F:$F,'Walmart Initial Payment 1'!$B:$B,$B38)</f>
        <v>197336.04</v>
      </c>
      <c r="D38" s="28">
        <f>SUMIFS('Walmart Second Payment 1'!$F:$F,'Walmart Second Payment 1'!$B:$B,$B38)</f>
        <v>315600.18</v>
      </c>
      <c r="E38" s="28">
        <f>SUMIFS('Walgreens Payment 1'!$F:$F,'Walgreens Payment 1'!$B:$B,$B38)</f>
        <v>75418.84</v>
      </c>
      <c r="F38" s="28">
        <f>SUMIFS('Walgreens Payment 2'!$F:$F,'Walgreens Payment 2'!$B:$B,$B38)</f>
        <v>50735.040000000001</v>
      </c>
      <c r="G38" s="28">
        <f>SUMIFS('CVS Payment 1'!$F:$F,'CVS Payment 1'!$B:$B,$B38)</f>
        <v>65192.12</v>
      </c>
      <c r="H38" s="28">
        <f>SUMIFS('Allergan Payment 1'!$F:$F,'Allergan Payment 1'!$B:$B,$B38)</f>
        <v>58543.31</v>
      </c>
      <c r="I38" s="28">
        <f>SUMIFS('Teva Payment 1'!$F:$F,'Teva Payment 1'!$B:$B,$B38)</f>
        <v>52829.440000000002</v>
      </c>
      <c r="J38" s="29">
        <f t="shared" si="0"/>
        <v>815654.97</v>
      </c>
    </row>
    <row r="39" spans="1:10" x14ac:dyDescent="0.25">
      <c r="A39" s="8">
        <v>37</v>
      </c>
      <c r="B39" s="19" t="s">
        <v>110</v>
      </c>
      <c r="C39" s="28">
        <f>SUMIFS('Walmart Initial Payment 1'!$F:$F,'Walmart Initial Payment 1'!$B:$B,$B39)</f>
        <v>31370</v>
      </c>
      <c r="D39" s="28">
        <f>SUMIFS('Walmart Second Payment 1'!$F:$F,'Walmart Second Payment 1'!$B:$B,$B39)</f>
        <v>50170.14</v>
      </c>
      <c r="E39" s="28">
        <f>SUMIFS('Walgreens Payment 1'!$F:$F,'Walgreens Payment 1'!$B:$B,$B39)</f>
        <v>11989.14</v>
      </c>
      <c r="F39" s="28">
        <f>SUMIFS('Walgreens Payment 2'!$F:$F,'Walgreens Payment 2'!$B:$B,$B39)</f>
        <v>8065.22</v>
      </c>
      <c r="G39" s="28">
        <f>SUMIFS('CVS Payment 1'!$F:$F,'CVS Payment 1'!$B:$B,$B39)</f>
        <v>10363.42</v>
      </c>
      <c r="H39" s="28">
        <f>SUMIFS('Allergan Payment 1'!$F:$F,'Allergan Payment 1'!$B:$B,$B39)</f>
        <v>9306.48</v>
      </c>
      <c r="I39" s="28">
        <f>SUMIFS('Teva Payment 1'!$F:$F,'Teva Payment 1'!$B:$B,$B39)</f>
        <v>8398.16</v>
      </c>
      <c r="J39" s="29">
        <f t="shared" si="0"/>
        <v>129662.56</v>
      </c>
    </row>
    <row r="40" spans="1:10" x14ac:dyDescent="0.25">
      <c r="A40" s="8">
        <v>38</v>
      </c>
      <c r="B40" s="19" t="s">
        <v>111</v>
      </c>
      <c r="C40" s="28">
        <f>SUMIFS('Walmart Initial Payment 1'!$F:$F,'Walmart Initial Payment 1'!$B:$B,$B40)</f>
        <v>6620.46</v>
      </c>
      <c r="D40" s="28">
        <f>SUMIFS('Walmart Second Payment 1'!$F:$F,'Walmart Second Payment 1'!$B:$B,$B40)</f>
        <v>10588.12</v>
      </c>
      <c r="E40" s="28">
        <f>SUMIFS('Walgreens Payment 1'!$F:$F,'Walgreens Payment 1'!$B:$B,$B40)</f>
        <v>2530.2399999999998</v>
      </c>
      <c r="F40" s="28">
        <f>SUMIFS('Walgreens Payment 2'!$F:$F,'Walgreens Payment 2'!$B:$B,$B40)</f>
        <v>1702.12</v>
      </c>
      <c r="G40" s="28">
        <f>SUMIFS('CVS Payment 1'!$F:$F,'CVS Payment 1'!$B:$B,$B40)</f>
        <v>2187.14</v>
      </c>
      <c r="H40" s="28">
        <f>SUMIFS('Allergan Payment 1'!$F:$F,'Allergan Payment 1'!$B:$B,$B40)</f>
        <v>1964.08</v>
      </c>
      <c r="I40" s="28">
        <f>SUMIFS('Teva Payment 1'!$F:$F,'Teva Payment 1'!$B:$B,$B40)</f>
        <v>1772.38</v>
      </c>
      <c r="J40" s="29">
        <f t="shared" si="0"/>
        <v>27364.539999999997</v>
      </c>
    </row>
    <row r="41" spans="1:10" x14ac:dyDescent="0.25">
      <c r="A41" s="8">
        <v>39</v>
      </c>
      <c r="B41" s="19" t="s">
        <v>37</v>
      </c>
      <c r="C41" s="28">
        <f>SUMIFS('Walmart Initial Payment 1'!$F:$F,'Walmart Initial Payment 1'!$B:$B,$B41)</f>
        <v>11819.53</v>
      </c>
      <c r="D41" s="28">
        <f>SUMIFS('Walmart Second Payment 1'!$F:$F,'Walmart Second Payment 1'!$B:$B,$B41)</f>
        <v>18903.009999999998</v>
      </c>
      <c r="E41" s="28">
        <f>SUMIFS('Walgreens Payment 1'!$F:$F,'Walgreens Payment 1'!$B:$B,$B41)</f>
        <v>4517.24</v>
      </c>
      <c r="F41" s="28">
        <f>SUMIFS('Walgreens Payment 2'!$F:$F,'Walgreens Payment 2'!$B:$B,$B41)</f>
        <v>3038.8</v>
      </c>
      <c r="G41" s="28">
        <f>SUMIFS('CVS Payment 1'!$F:$F,'CVS Payment 1'!$B:$B,$B41)</f>
        <v>3904.71</v>
      </c>
      <c r="H41" s="28">
        <f>SUMIFS('Allergan Payment 1'!$F:$F,'Allergan Payment 1'!$B:$B,$B41)</f>
        <v>3506.48</v>
      </c>
      <c r="I41" s="28">
        <f>SUMIFS('Teva Payment 1'!$F:$F,'Teva Payment 1'!$B:$B,$B41)</f>
        <v>3164.24</v>
      </c>
      <c r="J41" s="29">
        <f t="shared" si="0"/>
        <v>48854.01</v>
      </c>
    </row>
    <row r="42" spans="1:10" x14ac:dyDescent="0.25">
      <c r="A42" s="8">
        <v>40</v>
      </c>
      <c r="B42" s="19" t="s">
        <v>112</v>
      </c>
      <c r="C42" s="28">
        <f>SUMIFS('Walmart Initial Payment 1'!$F:$F,'Walmart Initial Payment 1'!$B:$B,$B42)</f>
        <v>20034.34</v>
      </c>
      <c r="D42" s="28">
        <f>SUMIFS('Walmart Second Payment 1'!$F:$F,'Walmart Second Payment 1'!$B:$B,$B42)</f>
        <v>32040.98</v>
      </c>
      <c r="E42" s="28">
        <f>SUMIFS('Walgreens Payment 1'!$F:$F,'Walgreens Payment 1'!$B:$B,$B42)</f>
        <v>7656.82</v>
      </c>
      <c r="F42" s="28">
        <f>SUMIFS('Walgreens Payment 2'!$F:$F,'Walgreens Payment 2'!$B:$B,$B42)</f>
        <v>5150.82</v>
      </c>
      <c r="G42" s="28">
        <f>SUMIFS('CVS Payment 1'!$F:$F,'CVS Payment 1'!$B:$B,$B42)</f>
        <v>6618.56</v>
      </c>
      <c r="H42" s="28">
        <f>SUMIFS('Allergan Payment 1'!$F:$F,'Allergan Payment 1'!$B:$B,$B42)</f>
        <v>5943.55</v>
      </c>
      <c r="I42" s="28">
        <f>SUMIFS('Teva Payment 1'!$F:$F,'Teva Payment 1'!$B:$B,$B42)</f>
        <v>5363.45</v>
      </c>
      <c r="J42" s="29">
        <f t="shared" si="0"/>
        <v>82808.52</v>
      </c>
    </row>
    <row r="43" spans="1:10" x14ac:dyDescent="0.25">
      <c r="A43" s="8">
        <v>41</v>
      </c>
      <c r="B43" s="19" t="s">
        <v>38</v>
      </c>
      <c r="C43" s="28">
        <f>SUMIFS('Walmart Initial Payment 1'!$F:$F,'Walmart Initial Payment 1'!$B:$B,$B43)</f>
        <v>34441.83</v>
      </c>
      <c r="D43" s="28">
        <f>SUMIFS('Walmart Second Payment 1'!$F:$F,'Walmart Second Payment 1'!$B:$B,$B43)</f>
        <v>55082.93</v>
      </c>
      <c r="E43" s="28">
        <f>SUMIFS('Walgreens Payment 1'!$F:$F,'Walgreens Payment 1'!$B:$B,$B43)</f>
        <v>13163.14</v>
      </c>
      <c r="F43" s="28">
        <f>SUMIFS('Walgreens Payment 2'!$F:$F,'Walgreens Payment 2'!$B:$B,$B43)</f>
        <v>8854.98</v>
      </c>
      <c r="G43" s="28">
        <f>SUMIFS('CVS Payment 1'!$F:$F,'CVS Payment 1'!$B:$B,$B43)</f>
        <v>11378.24</v>
      </c>
      <c r="H43" s="28">
        <f>SUMIFS('Allergan Payment 1'!$F:$F,'Allergan Payment 1'!$B:$B,$B43)</f>
        <v>10217.790000000001</v>
      </c>
      <c r="I43" s="28">
        <f>SUMIFS('Teva Payment 1'!$F:$F,'Teva Payment 1'!$B:$B,$B43)</f>
        <v>9220.5300000000007</v>
      </c>
      <c r="J43" s="29">
        <f t="shared" si="0"/>
        <v>142359.44</v>
      </c>
    </row>
    <row r="44" spans="1:10" x14ac:dyDescent="0.25">
      <c r="A44" s="8">
        <v>42</v>
      </c>
      <c r="B44" s="19" t="s">
        <v>39</v>
      </c>
      <c r="C44" s="28">
        <f>SUMIFS('Walmart Initial Payment 1'!$F:$F,'Walmart Initial Payment 1'!$B:$B,$B44)</f>
        <v>3299.28</v>
      </c>
      <c r="D44" s="28">
        <f>SUMIFS('Walmart Second Payment 1'!$F:$F,'Walmart Second Payment 1'!$B:$B,$B44)</f>
        <v>5276.55</v>
      </c>
      <c r="E44" s="28">
        <f>SUMIFS('Walgreens Payment 1'!$F:$F,'Walgreens Payment 1'!$B:$B,$B44)</f>
        <v>1260.93</v>
      </c>
      <c r="F44" s="28">
        <f>SUMIFS('Walgreens Payment 2'!$F:$F,'Walgreens Payment 2'!$B:$B,$B44)</f>
        <v>848.24</v>
      </c>
      <c r="G44" s="28">
        <f>SUMIFS('CVS Payment 1'!$F:$F,'CVS Payment 1'!$B:$B,$B44)</f>
        <v>1089.95</v>
      </c>
      <c r="H44" s="28">
        <f>SUMIFS('Allergan Payment 1'!$F:$F,'Allergan Payment 1'!$B:$B,$B44)</f>
        <v>978.79</v>
      </c>
      <c r="I44" s="28">
        <f>SUMIFS('Teva Payment 1'!$F:$F,'Teva Payment 1'!$B:$B,$B44)</f>
        <v>883.26</v>
      </c>
      <c r="J44" s="29">
        <f t="shared" si="0"/>
        <v>13637.000000000002</v>
      </c>
    </row>
    <row r="45" spans="1:10" x14ac:dyDescent="0.25">
      <c r="A45" s="8">
        <v>43</v>
      </c>
      <c r="B45" s="19" t="s">
        <v>114</v>
      </c>
      <c r="C45" s="28">
        <f>SUMIFS('Walmart Initial Payment 1'!$F:$F,'Walmart Initial Payment 1'!$B:$B,$B45)</f>
        <v>8811.85</v>
      </c>
      <c r="D45" s="28">
        <f>SUMIFS('Walmart Second Payment 1'!$F:$F,'Walmart Second Payment 1'!$B:$B,$B45)</f>
        <v>14092.82</v>
      </c>
      <c r="E45" s="28">
        <f>SUMIFS('Walgreens Payment 1'!$F:$F,'Walgreens Payment 1'!$B:$B,$B45)</f>
        <v>3367.75</v>
      </c>
      <c r="F45" s="28">
        <f>SUMIFS('Walgreens Payment 2'!$F:$F,'Walgreens Payment 2'!$B:$B,$B45)</f>
        <v>2265.52</v>
      </c>
      <c r="G45" s="28">
        <f>SUMIFS('CVS Payment 1'!$F:$F,'CVS Payment 1'!$B:$B,$B45)</f>
        <v>2911.09</v>
      </c>
      <c r="H45" s="28">
        <f>SUMIFS('Allergan Payment 1'!$F:$F,'Allergan Payment 1'!$B:$B,$B45)</f>
        <v>2614.19</v>
      </c>
      <c r="I45" s="28">
        <f>SUMIFS('Teva Payment 1'!$F:$F,'Teva Payment 1'!$B:$B,$B45)</f>
        <v>2359.0500000000002</v>
      </c>
      <c r="J45" s="29">
        <f t="shared" si="0"/>
        <v>36422.270000000004</v>
      </c>
    </row>
    <row r="46" spans="1:10" x14ac:dyDescent="0.25">
      <c r="A46" s="8">
        <v>44</v>
      </c>
      <c r="B46" s="19" t="s">
        <v>115</v>
      </c>
      <c r="C46" s="28">
        <f>SUMIFS('Walmart Initial Payment 1'!$F:$F,'Walmart Initial Payment 1'!$B:$B,$B46)</f>
        <v>5437</v>
      </c>
      <c r="D46" s="28">
        <f>SUMIFS('Walmart Second Payment 1'!$F:$F,'Walmart Second Payment 1'!$B:$B,$B46)</f>
        <v>8695.41</v>
      </c>
      <c r="E46" s="28">
        <f>SUMIFS('Walgreens Payment 1'!$F:$F,'Walgreens Payment 1'!$B:$B,$B46)</f>
        <v>2077.94</v>
      </c>
      <c r="F46" s="28">
        <f>SUMIFS('Walgreens Payment 2'!$F:$F,'Walgreens Payment 2'!$B:$B,$B46)</f>
        <v>1397.85</v>
      </c>
      <c r="G46" s="28">
        <f>SUMIFS('CVS Payment 1'!$F:$F,'CVS Payment 1'!$B:$B,$B46)</f>
        <v>1796.17</v>
      </c>
      <c r="H46" s="28">
        <f>SUMIFS('Allergan Payment 1'!$F:$F,'Allergan Payment 1'!$B:$B,$B46)</f>
        <v>1612.98</v>
      </c>
      <c r="I46" s="28">
        <f>SUMIFS('Teva Payment 1'!$F:$F,'Teva Payment 1'!$B:$B,$B46)</f>
        <v>1455.56</v>
      </c>
      <c r="J46" s="29">
        <f t="shared" si="0"/>
        <v>22472.910000000003</v>
      </c>
    </row>
    <row r="47" spans="1:10" x14ac:dyDescent="0.25">
      <c r="A47" s="8">
        <v>45</v>
      </c>
      <c r="B47" s="19" t="s">
        <v>40</v>
      </c>
      <c r="C47" s="28">
        <f>SUMIFS('Walmart Initial Payment 1'!$F:$F,'Walmart Initial Payment 1'!$B:$B,$B47)</f>
        <v>101776.79</v>
      </c>
      <c r="D47" s="28">
        <f>SUMIFS('Walmart Second Payment 1'!$F:$F,'Walmart Second Payment 1'!$B:$B,$B47)</f>
        <v>162771.96</v>
      </c>
      <c r="E47" s="28">
        <f>SUMIFS('Walgreens Payment 1'!$F:$F,'Walgreens Payment 1'!$B:$B,$B47)</f>
        <v>38897.550000000003</v>
      </c>
      <c r="F47" s="28">
        <f>SUMIFS('Walgreens Payment 2'!$F:$F,'Walgreens Payment 2'!$B:$B,$B47)</f>
        <v>26166.79</v>
      </c>
      <c r="G47" s="28">
        <f>SUMIFS('CVS Payment 1'!$F:$F,'CVS Payment 1'!$B:$B,$B47)</f>
        <v>33623.08</v>
      </c>
      <c r="H47" s="28">
        <f>SUMIFS('Allergan Payment 1'!$F:$F,'Allergan Payment 1'!$B:$B,$B47)</f>
        <v>30193.93</v>
      </c>
      <c r="I47" s="28">
        <f>SUMIFS('Teva Payment 1'!$F:$F,'Teva Payment 1'!$B:$B,$B47)</f>
        <v>27246.98</v>
      </c>
      <c r="J47" s="29">
        <f t="shared" si="0"/>
        <v>420677.07999999996</v>
      </c>
    </row>
    <row r="48" spans="1:10" x14ac:dyDescent="0.25">
      <c r="A48" s="8">
        <v>46</v>
      </c>
      <c r="B48" s="19" t="s">
        <v>41</v>
      </c>
      <c r="C48" s="28">
        <f>SUMIFS('Walmart Initial Payment 1'!$F:$F,'Walmart Initial Payment 1'!$B:$B,$B48)</f>
        <v>102390.13</v>
      </c>
      <c r="D48" s="28">
        <f>SUMIFS('Walmart Second Payment 1'!$F:$F,'Walmart Second Payment 1'!$B:$B,$B48)</f>
        <v>163752.88</v>
      </c>
      <c r="E48" s="28">
        <f>SUMIFS('Walgreens Payment 1'!$F:$F,'Walgreens Payment 1'!$B:$B,$B48)</f>
        <v>39131.96</v>
      </c>
      <c r="F48" s="28">
        <f>SUMIFS('Walgreens Payment 2'!$F:$F,'Walgreens Payment 2'!$B:$B,$B48)</f>
        <v>26324.47</v>
      </c>
      <c r="G48" s="28">
        <f>SUMIFS('CVS Payment 1'!$F:$F,'CVS Payment 1'!$B:$B,$B48)</f>
        <v>33825.699999999997</v>
      </c>
      <c r="H48" s="28">
        <f>SUMIFS('Allergan Payment 1'!$F:$F,'Allergan Payment 1'!$B:$B,$B48)</f>
        <v>30375.89</v>
      </c>
      <c r="I48" s="28">
        <f>SUMIFS('Teva Payment 1'!$F:$F,'Teva Payment 1'!$B:$B,$B48)</f>
        <v>27411.18</v>
      </c>
      <c r="J48" s="29">
        <f t="shared" si="0"/>
        <v>423212.21000000008</v>
      </c>
    </row>
    <row r="49" spans="1:10" x14ac:dyDescent="0.25">
      <c r="A49" s="8">
        <v>47</v>
      </c>
      <c r="B49" s="19" t="s">
        <v>42</v>
      </c>
      <c r="C49" s="28">
        <f>SUMIFS('Walmart Initial Payment 1'!$F:$F,'Walmart Initial Payment 1'!$B:$B,$B49)</f>
        <v>69887.31</v>
      </c>
      <c r="D49" s="28">
        <f>SUMIFS('Walmart Second Payment 1'!$F:$F,'Walmart Second Payment 1'!$B:$B,$B49)</f>
        <v>111771</v>
      </c>
      <c r="E49" s="28">
        <f>SUMIFS('Walgreens Payment 1'!$F:$F,'Walgreens Payment 1'!$B:$B,$B49)</f>
        <v>26709.87</v>
      </c>
      <c r="F49" s="28">
        <f>SUMIFS('Walgreens Payment 2'!$F:$F,'Walgreens Payment 2'!$B:$B,$B49)</f>
        <v>17968.009999999998</v>
      </c>
      <c r="G49" s="28">
        <f>SUMIFS('CVS Payment 1'!$F:$F,'CVS Payment 1'!$B:$B,$B49)</f>
        <v>23088.04</v>
      </c>
      <c r="H49" s="28">
        <f>SUMIFS('Allergan Payment 1'!$F:$F,'Allergan Payment 1'!$B:$B,$B49)</f>
        <v>20733.330000000002</v>
      </c>
      <c r="I49" s="28">
        <f>SUMIFS('Teva Payment 1'!$F:$F,'Teva Payment 1'!$B:$B,$B49)</f>
        <v>18709.75</v>
      </c>
      <c r="J49" s="29">
        <f t="shared" si="0"/>
        <v>288867.31</v>
      </c>
    </row>
    <row r="50" spans="1:10" x14ac:dyDescent="0.25">
      <c r="A50" s="8">
        <v>48</v>
      </c>
      <c r="B50" s="19" t="s">
        <v>117</v>
      </c>
      <c r="C50" s="28">
        <f>SUMIFS('Walmart Initial Payment 1'!$F:$F,'Walmart Initial Payment 1'!$B:$B,$B50)</f>
        <v>19225.400000000001</v>
      </c>
      <c r="D50" s="28">
        <f>SUMIFS('Walmart Second Payment 1'!$F:$F,'Walmart Second Payment 1'!$B:$B,$B50)</f>
        <v>30747.25</v>
      </c>
      <c r="E50" s="28">
        <f>SUMIFS('Walgreens Payment 1'!$F:$F,'Walgreens Payment 1'!$B:$B,$B50)</f>
        <v>7347.66</v>
      </c>
      <c r="F50" s="28">
        <f>SUMIFS('Walgreens Payment 2'!$F:$F,'Walgreens Payment 2'!$B:$B,$B50)</f>
        <v>4942.8500000000004</v>
      </c>
      <c r="G50" s="28">
        <f>SUMIFS('CVS Payment 1'!$F:$F,'CVS Payment 1'!$B:$B,$B50)</f>
        <v>6351.32</v>
      </c>
      <c r="H50" s="28">
        <f>SUMIFS('Allergan Payment 1'!$F:$F,'Allergan Payment 1'!$B:$B,$B50)</f>
        <v>5703.56</v>
      </c>
      <c r="I50" s="28">
        <f>SUMIFS('Teva Payment 1'!$F:$F,'Teva Payment 1'!$B:$B,$B50)</f>
        <v>5146.8900000000003</v>
      </c>
      <c r="J50" s="29">
        <f t="shared" si="0"/>
        <v>79464.929999999993</v>
      </c>
    </row>
    <row r="51" spans="1:10" x14ac:dyDescent="0.25">
      <c r="A51" s="8">
        <v>49</v>
      </c>
      <c r="B51" s="19" t="s">
        <v>118</v>
      </c>
      <c r="C51" s="28">
        <f>SUMIFS('Walmart Initial Payment 1'!$F:$F,'Walmart Initial Payment 1'!$B:$B,$B51)</f>
        <v>0</v>
      </c>
      <c r="D51" s="28">
        <f>SUMIFS('Walmart Second Payment 1'!$F:$F,'Walmart Second Payment 1'!$B:$B,$B51)</f>
        <v>0</v>
      </c>
      <c r="E51" s="28">
        <f>SUMIFS('Walgreens Payment 1'!$F:$F,'Walgreens Payment 1'!$B:$B,$B51)</f>
        <v>0</v>
      </c>
      <c r="F51" s="28">
        <f>SUMIFS('Walgreens Payment 2'!$F:$F,'Walgreens Payment 2'!$B:$B,$B51)</f>
        <v>0</v>
      </c>
      <c r="G51" s="28">
        <f>SUMIFS('CVS Payment 1'!$F:$F,'CVS Payment 1'!$B:$B,$B51)</f>
        <v>0</v>
      </c>
      <c r="H51" s="28">
        <f>SUMIFS('Allergan Payment 1'!$F:$F,'Allergan Payment 1'!$B:$B,$B51)</f>
        <v>0</v>
      </c>
      <c r="I51" s="28">
        <f>SUMIFS('Teva Payment 1'!$F:$F,'Teva Payment 1'!$B:$B,$B51)</f>
        <v>0</v>
      </c>
      <c r="J51" s="29">
        <f t="shared" si="0"/>
        <v>0</v>
      </c>
    </row>
    <row r="52" spans="1:10" x14ac:dyDescent="0.25">
      <c r="A52" s="8">
        <v>50</v>
      </c>
      <c r="B52" s="19" t="s">
        <v>120</v>
      </c>
      <c r="C52" s="28">
        <f>SUMIFS('Walmart Initial Payment 1'!$F:$F,'Walmart Initial Payment 1'!$B:$B,$B52)</f>
        <v>13639.94</v>
      </c>
      <c r="D52" s="28">
        <f>SUMIFS('Walmart Second Payment 1'!$F:$F,'Walmart Second Payment 1'!$B:$B,$B52)</f>
        <v>21814.400000000001</v>
      </c>
      <c r="E52" s="28">
        <f>SUMIFS('Walgreens Payment 1'!$F:$F,'Walgreens Payment 1'!$B:$B,$B52)</f>
        <v>5212.9799999999996</v>
      </c>
      <c r="F52" s="28">
        <f>SUMIFS('Walgreens Payment 2'!$F:$F,'Walgreens Payment 2'!$B:$B,$B52)</f>
        <v>3506.82</v>
      </c>
      <c r="G52" s="28">
        <f>SUMIFS('CVS Payment 1'!$F:$F,'CVS Payment 1'!$B:$B,$B52)</f>
        <v>4506.1000000000004</v>
      </c>
      <c r="H52" s="28">
        <f>SUMIFS('Allergan Payment 1'!$F:$F,'Allergan Payment 1'!$B:$B,$B52)</f>
        <v>4046.54</v>
      </c>
      <c r="I52" s="28">
        <f>SUMIFS('Teva Payment 1'!$F:$F,'Teva Payment 1'!$B:$B,$B52)</f>
        <v>3651.59</v>
      </c>
      <c r="J52" s="29">
        <f t="shared" si="0"/>
        <v>56378.37000000001</v>
      </c>
    </row>
    <row r="53" spans="1:10" x14ac:dyDescent="0.25">
      <c r="A53" s="8">
        <v>51</v>
      </c>
      <c r="B53" s="19" t="s">
        <v>121</v>
      </c>
      <c r="C53" s="28">
        <f>SUMIFS('Walmart Initial Payment 1'!$F:$F,'Walmart Initial Payment 1'!$B:$B,$B53)</f>
        <v>2094.86</v>
      </c>
      <c r="D53" s="28">
        <f>SUMIFS('Walmart Second Payment 1'!$F:$F,'Walmart Second Payment 1'!$B:$B,$B53)</f>
        <v>3350.32</v>
      </c>
      <c r="E53" s="28">
        <f>SUMIFS('Walgreens Payment 1'!$F:$F,'Walgreens Payment 1'!$B:$B,$B53)</f>
        <v>800.62</v>
      </c>
      <c r="F53" s="28">
        <f>SUMIFS('Walgreens Payment 2'!$F:$F,'Walgreens Payment 2'!$B:$B,$B53)</f>
        <v>538.59</v>
      </c>
      <c r="G53" s="28">
        <f>SUMIFS('CVS Payment 1'!$F:$F,'CVS Payment 1'!$B:$B,$B53)</f>
        <v>692.06</v>
      </c>
      <c r="H53" s="28">
        <f>SUMIFS('Allergan Payment 1'!$F:$F,'Allergan Payment 1'!$B:$B,$B53)</f>
        <v>621.48</v>
      </c>
      <c r="I53" s="28">
        <f>SUMIFS('Teva Payment 1'!$F:$F,'Teva Payment 1'!$B:$B,$B53)</f>
        <v>560.82000000000005</v>
      </c>
      <c r="J53" s="29">
        <f t="shared" si="0"/>
        <v>8658.75</v>
      </c>
    </row>
    <row r="54" spans="1:10" x14ac:dyDescent="0.25">
      <c r="A54" s="8">
        <v>52</v>
      </c>
      <c r="B54" s="19" t="s">
        <v>122</v>
      </c>
      <c r="C54" s="28">
        <f>SUMIFS('Walmart Initial Payment 1'!$F:$F,'Walmart Initial Payment 1'!$B:$B,$B54)</f>
        <v>55492.93</v>
      </c>
      <c r="D54" s="28">
        <f>SUMIFS('Walmart Second Payment 1'!$F:$F,'Walmart Second Payment 1'!$B:$B,$B54)</f>
        <v>88750.03</v>
      </c>
      <c r="E54" s="28">
        <f>SUMIFS('Walgreens Payment 1'!$F:$F,'Walgreens Payment 1'!$B:$B,$B54)</f>
        <v>21208.560000000001</v>
      </c>
      <c r="F54" s="28">
        <f>SUMIFS('Walgreens Payment 2'!$F:$F,'Walgreens Payment 2'!$B:$B,$B54)</f>
        <v>14267.22</v>
      </c>
      <c r="G54" s="28">
        <f>SUMIFS('CVS Payment 1'!$F:$F,'CVS Payment 1'!$B:$B,$B54)</f>
        <v>18332.7</v>
      </c>
      <c r="H54" s="28">
        <f>SUMIFS('Allergan Payment 1'!$F:$F,'Allergan Payment 1'!$B:$B,$B54)</f>
        <v>16462.98</v>
      </c>
      <c r="I54" s="28">
        <f>SUMIFS('Teva Payment 1'!$F:$F,'Teva Payment 1'!$B:$B,$B54)</f>
        <v>14856.18</v>
      </c>
      <c r="J54" s="29">
        <f t="shared" si="0"/>
        <v>229370.6</v>
      </c>
    </row>
    <row r="55" spans="1:10" x14ac:dyDescent="0.25">
      <c r="A55" s="8">
        <v>53</v>
      </c>
      <c r="B55" s="19" t="s">
        <v>123</v>
      </c>
      <c r="C55" s="28">
        <f>SUMIFS('Walmart Initial Payment 1'!$F:$F,'Walmart Initial Payment 1'!$B:$B,$B55)</f>
        <v>55100.959999999999</v>
      </c>
      <c r="D55" s="28">
        <f>SUMIFS('Walmart Second Payment 1'!$F:$F,'Walmart Second Payment 1'!$B:$B,$B55)</f>
        <v>88123.15</v>
      </c>
      <c r="E55" s="28">
        <f>SUMIFS('Walgreens Payment 1'!$F:$F,'Walgreens Payment 1'!$B:$B,$B55)</f>
        <v>21058.75</v>
      </c>
      <c r="F55" s="28">
        <f>SUMIFS('Walgreens Payment 2'!$F:$F,'Walgreens Payment 2'!$B:$B,$B55)</f>
        <v>14166.44</v>
      </c>
      <c r="G55" s="28">
        <f>SUMIFS('CVS Payment 1'!$F:$F,'CVS Payment 1'!$B:$B,$B55)</f>
        <v>18203.21</v>
      </c>
      <c r="H55" s="28">
        <f>SUMIFS('Allergan Payment 1'!$F:$F,'Allergan Payment 1'!$B:$B,$B55)</f>
        <v>16346.7</v>
      </c>
      <c r="I55" s="28">
        <f>SUMIFS('Teva Payment 1'!$F:$F,'Teva Payment 1'!$B:$B,$B55)</f>
        <v>14751.25</v>
      </c>
      <c r="J55" s="29">
        <f t="shared" si="0"/>
        <v>227750.46</v>
      </c>
    </row>
    <row r="56" spans="1:10" x14ac:dyDescent="0.25">
      <c r="A56" s="8">
        <v>54</v>
      </c>
      <c r="B56" s="19" t="s">
        <v>43</v>
      </c>
      <c r="C56" s="28">
        <f>SUMIFS('Walmart Initial Payment 1'!$F:$F,'Walmart Initial Payment 1'!$B:$B,$B56)</f>
        <v>1431921.94</v>
      </c>
      <c r="D56" s="28">
        <f>SUMIFS('Walmart Second Payment 1'!$F:$F,'Walmart Second Payment 1'!$B:$B,$B56)</f>
        <v>2290077.46</v>
      </c>
      <c r="E56" s="28">
        <f>SUMIFS('Walgreens Payment 1'!$F:$F,'Walgreens Payment 1'!$B:$B,$B56)</f>
        <v>547258.87</v>
      </c>
      <c r="F56" s="28">
        <f>SUMIFS('Walgreens Payment 2'!$F:$F,'Walgreens Payment 2'!$B:$B,$B56)</f>
        <v>368146.73</v>
      </c>
      <c r="G56" s="28">
        <f>SUMIFS('CVS Payment 1'!$F:$F,'CVS Payment 1'!$B:$B,$B56)</f>
        <v>473051.12</v>
      </c>
      <c r="H56" s="28">
        <f>SUMIFS('Allergan Payment 1'!$F:$F,'Allergan Payment 1'!$B:$B,$B56)</f>
        <v>424805.54</v>
      </c>
      <c r="I56" s="28">
        <f>SUMIFS('Teva Payment 1'!$F:$F,'Teva Payment 1'!$B:$B,$B56)</f>
        <v>383344.25</v>
      </c>
      <c r="J56" s="29">
        <f t="shared" si="0"/>
        <v>5918605.9100000001</v>
      </c>
    </row>
    <row r="57" spans="1:10" x14ac:dyDescent="0.25">
      <c r="A57" s="8">
        <v>55</v>
      </c>
      <c r="B57" s="19" t="s">
        <v>126</v>
      </c>
      <c r="C57" s="28">
        <f>SUMIFS('Walmart Initial Payment 1'!$F:$F,'Walmart Initial Payment 1'!$B:$B,$B57)</f>
        <v>55881.02</v>
      </c>
      <c r="D57" s="28">
        <f>SUMIFS('Walmart Second Payment 1'!$F:$F,'Walmart Second Payment 1'!$B:$B,$B57)</f>
        <v>89370.71</v>
      </c>
      <c r="E57" s="28">
        <f>SUMIFS('Walgreens Payment 1'!$F:$F,'Walgreens Payment 1'!$B:$B,$B57)</f>
        <v>21356.880000000001</v>
      </c>
      <c r="F57" s="28">
        <f>SUMIFS('Walgreens Payment 2'!$F:$F,'Walgreens Payment 2'!$B:$B,$B57)</f>
        <v>14367</v>
      </c>
      <c r="G57" s="28">
        <f>SUMIFS('CVS Payment 1'!$F:$F,'CVS Payment 1'!$B:$B,$B57)</f>
        <v>18460.91</v>
      </c>
      <c r="H57" s="28">
        <f>SUMIFS('Allergan Payment 1'!$F:$F,'Allergan Payment 1'!$B:$B,$B57)</f>
        <v>16578.12</v>
      </c>
      <c r="I57" s="28">
        <f>SUMIFS('Teva Payment 1'!$F:$F,'Teva Payment 1'!$B:$B,$B57)</f>
        <v>14960.08</v>
      </c>
      <c r="J57" s="29">
        <f t="shared" si="0"/>
        <v>230974.72</v>
      </c>
    </row>
    <row r="58" spans="1:10" x14ac:dyDescent="0.25">
      <c r="A58" s="8">
        <v>56</v>
      </c>
      <c r="B58" s="19" t="s">
        <v>44</v>
      </c>
      <c r="C58" s="28">
        <f>SUMIFS('Walmart Initial Payment 1'!$F:$F,'Walmart Initial Payment 1'!$B:$B,$B58)</f>
        <v>448688.23</v>
      </c>
      <c r="D58" s="28">
        <f>SUMIFS('Walmart Second Payment 1'!$F:$F,'Walmart Second Payment 1'!$B:$B,$B58)</f>
        <v>717588.54</v>
      </c>
      <c r="E58" s="28">
        <f>SUMIFS('Walgreens Payment 1'!$F:$F,'Walgreens Payment 1'!$B:$B,$B58)</f>
        <v>171481.84000000003</v>
      </c>
      <c r="F58" s="28">
        <f>SUMIFS('Walgreens Payment 2'!$F:$F,'Walgreens Payment 2'!$B:$B,$B58)</f>
        <v>115357.61</v>
      </c>
      <c r="G58" s="28">
        <f>SUMIFS('CVS Payment 1'!$F:$F,'CVS Payment 1'!$B:$B,$B58)</f>
        <v>148229.07</v>
      </c>
      <c r="H58" s="28">
        <f>SUMIFS('Allergan Payment 1'!$F:$F,'Allergan Payment 1'!$B:$B,$B58)</f>
        <v>133111.47</v>
      </c>
      <c r="I58" s="28">
        <f>SUMIFS('Teva Payment 1'!$F:$F,'Teva Payment 1'!$B:$B,$B58)</f>
        <v>120119.70999999999</v>
      </c>
      <c r="J58" s="29">
        <f t="shared" si="0"/>
        <v>1854576.4700000002</v>
      </c>
    </row>
    <row r="59" spans="1:10" x14ac:dyDescent="0.25">
      <c r="A59" s="8">
        <v>57</v>
      </c>
      <c r="B59" s="19" t="s">
        <v>45</v>
      </c>
      <c r="C59" s="28">
        <f>SUMIFS('Walmart Initial Payment 1'!$F:$F,'Walmart Initial Payment 1'!$B:$B,$B59)</f>
        <v>39508.519999999997</v>
      </c>
      <c r="D59" s="28">
        <f>SUMIFS('Walmart Second Payment 1'!$F:$F,'Walmart Second Payment 1'!$B:$B,$B59)</f>
        <v>63186.11</v>
      </c>
      <c r="E59" s="28">
        <f>SUMIFS('Walgreens Payment 1'!$F:$F,'Walgreens Payment 1'!$B:$B,$B59)</f>
        <v>15099.56</v>
      </c>
      <c r="F59" s="28">
        <f>SUMIFS('Walgreens Payment 2'!$F:$F,'Walgreens Payment 2'!$B:$B,$B59)</f>
        <v>10157.629999999999</v>
      </c>
      <c r="G59" s="28">
        <f>SUMIFS('CVS Payment 1'!$F:$F,'CVS Payment 1'!$B:$B,$B59)</f>
        <v>13052.07</v>
      </c>
      <c r="H59" s="28">
        <f>SUMIFS('Allergan Payment 1'!$F:$F,'Allergan Payment 1'!$B:$B,$B59)</f>
        <v>11720.92</v>
      </c>
      <c r="I59" s="28">
        <f>SUMIFS('Teva Payment 1'!$F:$F,'Teva Payment 1'!$B:$B,$B59)</f>
        <v>10576.95</v>
      </c>
      <c r="J59" s="29">
        <f t="shared" si="0"/>
        <v>163301.76000000004</v>
      </c>
    </row>
    <row r="60" spans="1:10" x14ac:dyDescent="0.25">
      <c r="A60" s="8">
        <v>58</v>
      </c>
      <c r="B60" s="19" t="s">
        <v>46</v>
      </c>
      <c r="C60" s="28">
        <f>SUMIFS('Walmart Initial Payment 1'!$F:$F,'Walmart Initial Payment 1'!$B:$B,$B60)</f>
        <v>22662.51</v>
      </c>
      <c r="D60" s="28">
        <f>SUMIFS('Walmart Second Payment 1'!$F:$F,'Walmart Second Payment 1'!$B:$B,$B60)</f>
        <v>36244.230000000003</v>
      </c>
      <c r="E60" s="28">
        <f>SUMIFS('Walgreens Payment 1'!$F:$F,'Walgreens Payment 1'!$B:$B,$B60)</f>
        <v>8661.27</v>
      </c>
      <c r="F60" s="28">
        <f>SUMIFS('Walgreens Payment 2'!$F:$F,'Walgreens Payment 2'!$B:$B,$B60)</f>
        <v>5826.53</v>
      </c>
      <c r="G60" s="28">
        <f>SUMIFS('CVS Payment 1'!$F:$F,'CVS Payment 1'!$B:$B,$B60)</f>
        <v>7486.81</v>
      </c>
      <c r="H60" s="28">
        <f>SUMIFS('Allergan Payment 1'!$F:$F,'Allergan Payment 1'!$B:$B,$B60)</f>
        <v>6723.24</v>
      </c>
      <c r="I60" s="28">
        <f>SUMIFS('Teva Payment 1'!$F:$F,'Teva Payment 1'!$B:$B,$B60)</f>
        <v>6067.05</v>
      </c>
      <c r="J60" s="29">
        <f t="shared" si="0"/>
        <v>93671.640000000014</v>
      </c>
    </row>
    <row r="61" spans="1:10" x14ac:dyDescent="0.25">
      <c r="A61" s="8">
        <v>59</v>
      </c>
      <c r="B61" s="19" t="s">
        <v>130</v>
      </c>
      <c r="C61" s="28">
        <f>SUMIFS('Walmart Initial Payment 1'!$F:$F,'Walmart Initial Payment 1'!$B:$B,$B61)</f>
        <v>24065.85</v>
      </c>
      <c r="D61" s="28">
        <f>SUMIFS('Walmart Second Payment 1'!$F:$F,'Walmart Second Payment 1'!$B:$B,$B61)</f>
        <v>38488.589999999997</v>
      </c>
      <c r="E61" s="28">
        <f>SUMIFS('Walgreens Payment 1'!$F:$F,'Walgreens Payment 1'!$B:$B,$B61)</f>
        <v>9197.6</v>
      </c>
      <c r="F61" s="28">
        <f>SUMIFS('Walgreens Payment 2'!$F:$F,'Walgreens Payment 2'!$B:$B,$B61)</f>
        <v>6187.32</v>
      </c>
      <c r="G61" s="28">
        <f>SUMIFS('CVS Payment 1'!$F:$F,'CVS Payment 1'!$B:$B,$B61)</f>
        <v>7950.42</v>
      </c>
      <c r="H61" s="28">
        <f>SUMIFS('Allergan Payment 1'!$F:$F,'Allergan Payment 1'!$B:$B,$B61)</f>
        <v>7139.57</v>
      </c>
      <c r="I61" s="28">
        <f>SUMIFS('Teva Payment 1'!$F:$F,'Teva Payment 1'!$B:$B,$B61)</f>
        <v>6442.74</v>
      </c>
      <c r="J61" s="29">
        <f t="shared" si="0"/>
        <v>99472.089999999982</v>
      </c>
    </row>
    <row r="62" spans="1:10" x14ac:dyDescent="0.25">
      <c r="A62" s="8">
        <v>60</v>
      </c>
      <c r="B62" s="19" t="s">
        <v>131</v>
      </c>
      <c r="C62" s="28">
        <f>SUMIFS('Walmart Initial Payment 1'!$F:$F,'Walmart Initial Payment 1'!$B:$B,$B62)</f>
        <v>5384.05</v>
      </c>
      <c r="D62" s="28">
        <f>SUMIFS('Walmart Second Payment 1'!$F:$F,'Walmart Second Payment 1'!$B:$B,$B62)</f>
        <v>8610.74</v>
      </c>
      <c r="E62" s="28">
        <f>SUMIFS('Walgreens Payment 1'!$F:$F,'Walgreens Payment 1'!$B:$B,$B62)</f>
        <v>2057.6999999999998</v>
      </c>
      <c r="F62" s="28">
        <f>SUMIFS('Walgreens Payment 2'!$F:$F,'Walgreens Payment 2'!$B:$B,$B62)</f>
        <v>1384.24</v>
      </c>
      <c r="G62" s="28">
        <f>SUMIFS('CVS Payment 1'!$F:$F,'CVS Payment 1'!$B:$B,$B62)</f>
        <v>1778.68</v>
      </c>
      <c r="H62" s="28">
        <f>SUMIFS('Allergan Payment 1'!$F:$F,'Allergan Payment 1'!$B:$B,$B62)</f>
        <v>1597.28</v>
      </c>
      <c r="I62" s="28">
        <f>SUMIFS('Teva Payment 1'!$F:$F,'Teva Payment 1'!$B:$B,$B62)</f>
        <v>1441.38</v>
      </c>
      <c r="J62" s="29">
        <f t="shared" si="0"/>
        <v>22254.070000000003</v>
      </c>
    </row>
    <row r="63" spans="1:10" x14ac:dyDescent="0.25">
      <c r="A63" s="8">
        <v>61</v>
      </c>
      <c r="B63" s="19" t="s">
        <v>132</v>
      </c>
      <c r="C63" s="28">
        <f>SUMIFS('Walmart Initial Payment 1'!$F:$F,'Walmart Initial Payment 1'!$B:$B,$B63)</f>
        <v>14193.86</v>
      </c>
      <c r="D63" s="28">
        <f>SUMIFS('Walmart Second Payment 1'!$F:$F,'Walmart Second Payment 1'!$B:$B,$B63)</f>
        <v>22700.28</v>
      </c>
      <c r="E63" s="28">
        <f>SUMIFS('Walgreens Payment 1'!$F:$F,'Walgreens Payment 1'!$B:$B,$B63)</f>
        <v>5424.68</v>
      </c>
      <c r="F63" s="28">
        <f>SUMIFS('Walgreens Payment 2'!$F:$F,'Walgreens Payment 2'!$B:$B,$B63)</f>
        <v>3649.24</v>
      </c>
      <c r="G63" s="28">
        <f>SUMIFS('CVS Payment 1'!$F:$F,'CVS Payment 1'!$B:$B,$B63)</f>
        <v>4689.1000000000004</v>
      </c>
      <c r="H63" s="28">
        <f>SUMIFS('Allergan Payment 1'!$F:$F,'Allergan Payment 1'!$B:$B,$B63)</f>
        <v>4210.8599999999997</v>
      </c>
      <c r="I63" s="28">
        <f>SUMIFS('Teva Payment 1'!$F:$F,'Teva Payment 1'!$B:$B,$B63)</f>
        <v>3799.88</v>
      </c>
      <c r="J63" s="29">
        <f t="shared" si="0"/>
        <v>58667.899999999994</v>
      </c>
    </row>
    <row r="64" spans="1:10" x14ac:dyDescent="0.25">
      <c r="A64" s="8">
        <v>62</v>
      </c>
      <c r="B64" s="19" t="s">
        <v>133</v>
      </c>
      <c r="C64" s="28">
        <f>SUMIFS('Walmart Initial Payment 1'!$F:$F,'Walmart Initial Payment 1'!$B:$B,$B64)</f>
        <v>53832.86</v>
      </c>
      <c r="D64" s="28">
        <f>SUMIFS('Walmart Second Payment 1'!$F:$F,'Walmart Second Payment 1'!$B:$B,$B64)</f>
        <v>86095.06</v>
      </c>
      <c r="E64" s="28">
        <f>SUMIFS('Walgreens Payment 1'!$F:$F,'Walgreens Payment 1'!$B:$B,$B64)</f>
        <v>20574.099999999999</v>
      </c>
      <c r="F64" s="28">
        <f>SUMIFS('Walgreens Payment 2'!$F:$F,'Walgreens Payment 2'!$B:$B,$B64)</f>
        <v>13840.41</v>
      </c>
      <c r="G64" s="28">
        <f>SUMIFS('CVS Payment 1'!$F:$F,'CVS Payment 1'!$B:$B,$B64)</f>
        <v>17784.27</v>
      </c>
      <c r="H64" s="28">
        <f>SUMIFS('Allergan Payment 1'!$F:$F,'Allergan Payment 1'!$B:$B,$B64)</f>
        <v>15970.49</v>
      </c>
      <c r="I64" s="28">
        <f>SUMIFS('Teva Payment 1'!$F:$F,'Teva Payment 1'!$B:$B,$B64)</f>
        <v>14411.76</v>
      </c>
      <c r="J64" s="29">
        <f t="shared" si="0"/>
        <v>222508.94999999998</v>
      </c>
    </row>
    <row r="65" spans="1:10" x14ac:dyDescent="0.25">
      <c r="A65" s="8">
        <v>63</v>
      </c>
      <c r="B65" s="19" t="s">
        <v>47</v>
      </c>
      <c r="C65" s="28">
        <f>SUMIFS('Walmart Initial Payment 1'!$F:$F,'Walmart Initial Payment 1'!$B:$B,$B65)</f>
        <v>110433.32</v>
      </c>
      <c r="D65" s="28">
        <f>SUMIFS('Walmart Second Payment 1'!$F:$F,'Walmart Second Payment 1'!$B:$B,$B65)</f>
        <v>176616.37</v>
      </c>
      <c r="E65" s="28">
        <f>SUMIFS('Walgreens Payment 1'!$F:$F,'Walgreens Payment 1'!$B:$B,$B65)</f>
        <v>42205.94</v>
      </c>
      <c r="F65" s="28">
        <f>SUMIFS('Walgreens Payment 2'!$F:$F,'Walgreens Payment 2'!$B:$B,$B65)</f>
        <v>28392.38</v>
      </c>
      <c r="G65" s="28">
        <f>SUMIFS('CVS Payment 1'!$F:$F,'CVS Payment 1'!$B:$B,$B65)</f>
        <v>36482.86</v>
      </c>
      <c r="H65" s="28">
        <f>SUMIFS('Allergan Payment 1'!$F:$F,'Allergan Payment 1'!$B:$B,$B65)</f>
        <v>32762.04</v>
      </c>
      <c r="I65" s="28">
        <f>SUMIFS('Teva Payment 1'!$F:$F,'Teva Payment 1'!$B:$B,$B65)</f>
        <v>29564.45</v>
      </c>
      <c r="J65" s="29">
        <f t="shared" si="0"/>
        <v>456457.36</v>
      </c>
    </row>
    <row r="66" spans="1:10" x14ac:dyDescent="0.25">
      <c r="A66" s="8">
        <v>64</v>
      </c>
      <c r="B66" s="19" t="s">
        <v>136</v>
      </c>
      <c r="C66" s="28">
        <f>SUMIFS('Walmart Initial Payment 1'!$F:$F,'Walmart Initial Payment 1'!$B:$B,$B66)</f>
        <v>3992.52</v>
      </c>
      <c r="D66" s="28">
        <f>SUMIFS('Walmart Second Payment 1'!$F:$F,'Walmart Second Payment 1'!$B:$B,$B66)</f>
        <v>6385.24</v>
      </c>
      <c r="E66" s="28">
        <f>SUMIFS('Walgreens Payment 1'!$F:$F,'Walgreens Payment 1'!$B:$B,$B66)</f>
        <v>1525.88</v>
      </c>
      <c r="F66" s="28">
        <f>SUMIFS('Walgreens Payment 2'!$F:$F,'Walgreens Payment 2'!$B:$B,$B66)</f>
        <v>1026.47</v>
      </c>
      <c r="G66" s="28">
        <f>SUMIFS('CVS Payment 1'!$F:$F,'CVS Payment 1'!$B:$B,$B66)</f>
        <v>1318.97</v>
      </c>
      <c r="H66" s="28">
        <f>SUMIFS('Allergan Payment 1'!$F:$F,'Allergan Payment 1'!$B:$B,$B66)</f>
        <v>1184.45</v>
      </c>
      <c r="I66" s="28">
        <f>SUMIFS('Teva Payment 1'!$F:$F,'Teva Payment 1'!$B:$B,$B66)</f>
        <v>1068.8499999999999</v>
      </c>
      <c r="J66" s="29">
        <f t="shared" si="0"/>
        <v>16502.379999999997</v>
      </c>
    </row>
    <row r="67" spans="1:10" x14ac:dyDescent="0.25">
      <c r="A67" s="8">
        <v>65</v>
      </c>
      <c r="B67" s="19" t="s">
        <v>48</v>
      </c>
      <c r="C67" s="28">
        <f>SUMIFS('Walmart Initial Payment 1'!$F:$F,'Walmart Initial Payment 1'!$B:$B,$B67)</f>
        <v>17549.330000000002</v>
      </c>
      <c r="D67" s="28">
        <f>SUMIFS('Walmart Second Payment 1'!$F:$F,'Walmart Second Payment 1'!$B:$B,$B67)</f>
        <v>28066.71</v>
      </c>
      <c r="E67" s="28">
        <f>SUMIFS('Walgreens Payment 1'!$F:$F,'Walgreens Payment 1'!$B:$B,$B67)</f>
        <v>6707.09</v>
      </c>
      <c r="F67" s="28">
        <f>SUMIFS('Walgreens Payment 2'!$F:$F,'Walgreens Payment 2'!$B:$B,$B67)</f>
        <v>4511.93</v>
      </c>
      <c r="G67" s="28">
        <f>SUMIFS('CVS Payment 1'!$F:$F,'CVS Payment 1'!$B:$B,$B67)</f>
        <v>5797.61</v>
      </c>
      <c r="H67" s="28">
        <f>SUMIFS('Allergan Payment 1'!$F:$F,'Allergan Payment 1'!$B:$B,$B67)</f>
        <v>5206.33</v>
      </c>
      <c r="I67" s="28">
        <f>SUMIFS('Teva Payment 1'!$F:$F,'Teva Payment 1'!$B:$B,$B67)</f>
        <v>4698.1899999999996</v>
      </c>
      <c r="J67" s="29">
        <f t="shared" si="0"/>
        <v>72537.19</v>
      </c>
    </row>
    <row r="68" spans="1:10" x14ac:dyDescent="0.25">
      <c r="A68" s="8">
        <v>66</v>
      </c>
      <c r="B68" s="19" t="s">
        <v>138</v>
      </c>
      <c r="C68" s="28">
        <f>SUMIFS('Walmart Initial Payment 1'!$F:$F,'Walmart Initial Payment 1'!$B:$B,$B68)</f>
        <v>63148.15</v>
      </c>
      <c r="D68" s="28">
        <f>SUMIFS('Walmart Second Payment 1'!$F:$F,'Walmart Second Payment 1'!$B:$B,$B68)</f>
        <v>100993.05</v>
      </c>
      <c r="E68" s="28">
        <f>SUMIFS('Walgreens Payment 1'!$F:$F,'Walgreens Payment 1'!$B:$B,$B68)</f>
        <v>24134.27</v>
      </c>
      <c r="F68" s="28">
        <f>SUMIFS('Walgreens Payment 2'!$F:$F,'Walgreens Payment 2'!$B:$B,$B68)</f>
        <v>16235.37</v>
      </c>
      <c r="G68" s="28">
        <f>SUMIFS('CVS Payment 1'!$F:$F,'CVS Payment 1'!$B:$B,$B68)</f>
        <v>20861.689999999999</v>
      </c>
      <c r="H68" s="28">
        <f>SUMIFS('Allergan Payment 1'!$F:$F,'Allergan Payment 1'!$B:$B,$B68)</f>
        <v>18734.04</v>
      </c>
      <c r="I68" s="28">
        <f>SUMIFS('Teva Payment 1'!$F:$F,'Teva Payment 1'!$B:$B,$B68)</f>
        <v>16905.59</v>
      </c>
      <c r="J68" s="29">
        <f t="shared" si="0"/>
        <v>261012.16</v>
      </c>
    </row>
    <row r="69" spans="1:10" x14ac:dyDescent="0.25">
      <c r="A69" s="8">
        <v>67</v>
      </c>
      <c r="B69" s="19" t="s">
        <v>139</v>
      </c>
      <c r="C69" s="28">
        <f>SUMIFS('Walmart Initial Payment 1'!$F:$F,'Walmart Initial Payment 1'!$B:$B,$B69)</f>
        <v>8475.26</v>
      </c>
      <c r="D69" s="28">
        <f>SUMIFS('Walmart Second Payment 1'!$F:$F,'Walmart Second Payment 1'!$B:$B,$B69)</f>
        <v>13554.52</v>
      </c>
      <c r="E69" s="28">
        <f>SUMIFS('Walgreens Payment 1'!$F:$F,'Walgreens Payment 1'!$B:$B,$B69)</f>
        <v>3239.12</v>
      </c>
      <c r="F69" s="28">
        <f>SUMIFS('Walgreens Payment 2'!$F:$F,'Walgreens Payment 2'!$B:$B,$B69)</f>
        <v>2178.9899999999998</v>
      </c>
      <c r="G69" s="28">
        <f>SUMIFS('CVS Payment 1'!$F:$F,'CVS Payment 1'!$B:$B,$B69)</f>
        <v>2799.9</v>
      </c>
      <c r="H69" s="28">
        <f>SUMIFS('Allergan Payment 1'!$F:$F,'Allergan Payment 1'!$B:$B,$B69)</f>
        <v>2514.34</v>
      </c>
      <c r="I69" s="28">
        <f>SUMIFS('Teva Payment 1'!$F:$F,'Teva Payment 1'!$B:$B,$B69)</f>
        <v>2268.94</v>
      </c>
      <c r="J69" s="29">
        <f t="shared" si="0"/>
        <v>35031.07</v>
      </c>
    </row>
    <row r="70" spans="1:10" x14ac:dyDescent="0.25">
      <c r="A70" s="8">
        <v>68</v>
      </c>
      <c r="B70" s="19" t="s">
        <v>140</v>
      </c>
      <c r="C70" s="28">
        <f>SUMIFS('Walmart Initial Payment 1'!$F:$F,'Walmart Initial Payment 1'!$B:$B,$B70)</f>
        <v>78947.570000000007</v>
      </c>
      <c r="D70" s="28">
        <f>SUMIFS('Walmart Second Payment 1'!$F:$F,'Walmart Second Payment 1'!$B:$B,$B70)</f>
        <v>126261.11</v>
      </c>
      <c r="E70" s="28">
        <f>SUMIFS('Walgreens Payment 1'!$F:$F,'Walgreens Payment 1'!$B:$B,$B70)</f>
        <v>30172.57</v>
      </c>
      <c r="F70" s="28">
        <f>SUMIFS('Walgreens Payment 2'!$F:$F,'Walgreens Payment 2'!$B:$B,$B70)</f>
        <v>20297.400000000001</v>
      </c>
      <c r="G70" s="28">
        <f>SUMIFS('CVS Payment 1'!$F:$F,'CVS Payment 1'!$B:$B,$B70)</f>
        <v>26081.200000000001</v>
      </c>
      <c r="H70" s="28">
        <f>SUMIFS('Allergan Payment 1'!$F:$F,'Allergan Payment 1'!$B:$B,$B70)</f>
        <v>23421.23</v>
      </c>
      <c r="I70" s="28">
        <f>SUMIFS('Teva Payment 1'!$F:$F,'Teva Payment 1'!$B:$B,$B70)</f>
        <v>21135.3</v>
      </c>
      <c r="J70" s="29">
        <f t="shared" ref="J70:J82" si="1">SUM(C70:I70)</f>
        <v>326316.37999999995</v>
      </c>
    </row>
    <row r="71" spans="1:10" x14ac:dyDescent="0.25">
      <c r="A71" s="8">
        <v>69</v>
      </c>
      <c r="B71" s="19" t="s">
        <v>141</v>
      </c>
      <c r="C71" s="28">
        <f>SUMIFS('Walmart Initial Payment 1'!$F:$F,'Walmart Initial Payment 1'!$B:$B,$B71)</f>
        <v>960.75</v>
      </c>
      <c r="D71" s="28">
        <f>SUMIFS('Walmart Second Payment 1'!$F:$F,'Walmart Second Payment 1'!$B:$B,$B71)</f>
        <v>1536.54</v>
      </c>
      <c r="E71" s="28">
        <f>SUMIFS('Walgreens Payment 1'!$F:$F,'Walgreens Payment 1'!$B:$B,$B71)</f>
        <v>367.19</v>
      </c>
      <c r="F71" s="28">
        <f>SUMIFS('Walgreens Payment 2'!$F:$F,'Walgreens Payment 2'!$B:$B,$B71)</f>
        <v>247.01</v>
      </c>
      <c r="G71" s="28">
        <f>SUMIFS('CVS Payment 1'!$F:$F,'CVS Payment 1'!$B:$B,$B71)</f>
        <v>317.39999999999998</v>
      </c>
      <c r="H71" s="28">
        <f>SUMIFS('Allergan Payment 1'!$F:$F,'Allergan Payment 1'!$B:$B,$B71)</f>
        <v>285.02</v>
      </c>
      <c r="I71" s="28">
        <f>SUMIFS('Teva Payment 1'!$F:$F,'Teva Payment 1'!$B:$B,$B71)</f>
        <v>257.20999999999998</v>
      </c>
      <c r="J71" s="29">
        <f t="shared" si="1"/>
        <v>3971.12</v>
      </c>
    </row>
    <row r="72" spans="1:10" x14ac:dyDescent="0.25">
      <c r="A72" s="8">
        <v>70</v>
      </c>
      <c r="B72" s="19" t="s">
        <v>142</v>
      </c>
      <c r="C72" s="28">
        <f>SUMIFS('Walmart Initial Payment 1'!$F:$F,'Walmart Initial Payment 1'!$B:$B,$B72)</f>
        <v>40424.21</v>
      </c>
      <c r="D72" s="28">
        <f>SUMIFS('Walmart Second Payment 1'!$F:$F,'Walmart Second Payment 1'!$B:$B,$B72)</f>
        <v>64650.57</v>
      </c>
      <c r="E72" s="28">
        <f>SUMIFS('Walgreens Payment 1'!$F:$F,'Walgreens Payment 1'!$B:$B,$B72)</f>
        <v>15449.52</v>
      </c>
      <c r="F72" s="28">
        <f>SUMIFS('Walgreens Payment 2'!$F:$F,'Walgreens Payment 2'!$B:$B,$B72)</f>
        <v>10393.049999999999</v>
      </c>
      <c r="G72" s="28">
        <f>SUMIFS('CVS Payment 1'!$F:$F,'CVS Payment 1'!$B:$B,$B72)</f>
        <v>13354.58</v>
      </c>
      <c r="H72" s="28">
        <f>SUMIFS('Allergan Payment 1'!$F:$F,'Allergan Payment 1'!$B:$B,$B72)</f>
        <v>11992.57</v>
      </c>
      <c r="I72" s="28">
        <f>SUMIFS('Teva Payment 1'!$F:$F,'Teva Payment 1'!$B:$B,$B72)</f>
        <v>10822.09</v>
      </c>
      <c r="J72" s="29">
        <f t="shared" si="1"/>
        <v>167086.59</v>
      </c>
    </row>
    <row r="73" spans="1:10" x14ac:dyDescent="0.25">
      <c r="A73" s="8">
        <v>71</v>
      </c>
      <c r="B73" s="19" t="s">
        <v>49</v>
      </c>
      <c r="C73" s="28">
        <f>SUMIFS('Walmart Initial Payment 1'!$F:$F,'Walmart Initial Payment 1'!$B:$B,$B73)</f>
        <v>82895.539999999994</v>
      </c>
      <c r="D73" s="28">
        <f>SUMIFS('Walmart Second Payment 1'!$F:$F,'Walmart Second Payment 1'!$B:$B,$B73)</f>
        <v>132575.10999999999</v>
      </c>
      <c r="E73" s="28">
        <f>SUMIFS('Walgreens Payment 1'!$F:$F,'Walgreens Payment 1'!$B:$B,$B73)</f>
        <v>31681.42</v>
      </c>
      <c r="F73" s="28">
        <f>SUMIFS('Walgreens Payment 2'!$F:$F,'Walgreens Payment 2'!$B:$B,$B73)</f>
        <v>21312.42</v>
      </c>
      <c r="G73" s="28">
        <f>SUMIFS('CVS Payment 1'!$F:$F,'CVS Payment 1'!$B:$B,$B73)</f>
        <v>27385.45</v>
      </c>
      <c r="H73" s="28">
        <f>SUMIFS('Allergan Payment 1'!$F:$F,'Allergan Payment 1'!$B:$B,$B73)</f>
        <v>24592.46</v>
      </c>
      <c r="I73" s="28">
        <f>SUMIFS('Teva Payment 1'!$F:$F,'Teva Payment 1'!$B:$B,$B73)</f>
        <v>22192.22</v>
      </c>
      <c r="J73" s="29">
        <f t="shared" si="1"/>
        <v>342634.62</v>
      </c>
    </row>
    <row r="74" spans="1:10" x14ac:dyDescent="0.25">
      <c r="A74" s="8">
        <v>72</v>
      </c>
      <c r="B74" s="19" t="s">
        <v>143</v>
      </c>
      <c r="C74" s="28">
        <f>SUMIFS('Walmart Initial Payment 1'!$F:$F,'Walmart Initial Payment 1'!$B:$B,$B74)</f>
        <v>17950.27</v>
      </c>
      <c r="D74" s="28">
        <f>SUMIFS('Walmart Second Payment 1'!$F:$F,'Walmart Second Payment 1'!$B:$B,$B74)</f>
        <v>28707.919999999998</v>
      </c>
      <c r="E74" s="28">
        <f>SUMIFS('Walgreens Payment 1'!$F:$F,'Walgreens Payment 1'!$B:$B,$B74)</f>
        <v>6860.32</v>
      </c>
      <c r="F74" s="28">
        <f>SUMIFS('Walgreens Payment 2'!$F:$F,'Walgreens Payment 2'!$B:$B,$B74)</f>
        <v>4615.01</v>
      </c>
      <c r="G74" s="28">
        <f>SUMIFS('CVS Payment 1'!$F:$F,'CVS Payment 1'!$B:$B,$B74)</f>
        <v>5930.07</v>
      </c>
      <c r="H74" s="28">
        <f>SUMIFS('Allergan Payment 1'!$F:$F,'Allergan Payment 1'!$B:$B,$B74)</f>
        <v>5325.27</v>
      </c>
      <c r="I74" s="28">
        <f>SUMIFS('Teva Payment 1'!$F:$F,'Teva Payment 1'!$B:$B,$B74)</f>
        <v>4805.5200000000004</v>
      </c>
      <c r="J74" s="29">
        <f t="shared" si="1"/>
        <v>74194.38</v>
      </c>
    </row>
    <row r="75" spans="1:10" x14ac:dyDescent="0.25">
      <c r="A75" s="8">
        <v>73</v>
      </c>
      <c r="B75" s="19" t="s">
        <v>144</v>
      </c>
      <c r="C75" s="28">
        <f>SUMIFS('Walmart Initial Payment 1'!$F:$F,'Walmart Initial Payment 1'!$B:$B,$B75)</f>
        <v>12582.42</v>
      </c>
      <c r="D75" s="28">
        <f>SUMIFS('Walmart Second Payment 1'!$F:$F,'Walmart Second Payment 1'!$B:$B,$B75)</f>
        <v>20123.099999999999</v>
      </c>
      <c r="E75" s="28">
        <f>SUMIFS('Walgreens Payment 1'!$F:$F,'Walgreens Payment 1'!$B:$B,$B75)</f>
        <v>4808.8100000000004</v>
      </c>
      <c r="F75" s="28">
        <f>SUMIFS('Walgreens Payment 2'!$F:$F,'Walgreens Payment 2'!$B:$B,$B75)</f>
        <v>3234.94</v>
      </c>
      <c r="G75" s="28">
        <f>SUMIFS('CVS Payment 1'!$F:$F,'CVS Payment 1'!$B:$B,$B75)</f>
        <v>4156.74</v>
      </c>
      <c r="H75" s="28">
        <f>SUMIFS('Allergan Payment 1'!$F:$F,'Allergan Payment 1'!$B:$B,$B75)</f>
        <v>3732.8</v>
      </c>
      <c r="I75" s="28">
        <f>SUMIFS('Teva Payment 1'!$F:$F,'Teva Payment 1'!$B:$B,$B75)</f>
        <v>3368.48</v>
      </c>
      <c r="J75" s="29">
        <f t="shared" si="1"/>
        <v>52007.29</v>
      </c>
    </row>
    <row r="76" spans="1:10" x14ac:dyDescent="0.25">
      <c r="A76" s="8">
        <v>74</v>
      </c>
      <c r="B76" s="19" t="s">
        <v>145</v>
      </c>
      <c r="C76" s="28">
        <f>SUMIFS('Walmart Initial Payment 1'!$F:$F,'Walmart Initial Payment 1'!$B:$B,$B76)</f>
        <v>18153.400000000001</v>
      </c>
      <c r="D76" s="28">
        <f>SUMIFS('Walmart Second Payment 1'!$F:$F,'Walmart Second Payment 1'!$B:$B,$B76)</f>
        <v>29032.799999999999</v>
      </c>
      <c r="E76" s="28">
        <f>SUMIFS('Walgreens Payment 1'!$F:$F,'Walgreens Payment 1'!$B:$B,$B76)</f>
        <v>6937.96</v>
      </c>
      <c r="F76" s="28">
        <f>SUMIFS('Walgreens Payment 2'!$F:$F,'Walgreens Payment 2'!$B:$B,$B76)</f>
        <v>4667.24</v>
      </c>
      <c r="G76" s="28">
        <f>SUMIFS('CVS Payment 1'!$F:$F,'CVS Payment 1'!$B:$B,$B76)</f>
        <v>5997.18</v>
      </c>
      <c r="H76" s="28">
        <f>SUMIFS('Allergan Payment 1'!$F:$F,'Allergan Payment 1'!$B:$B,$B76)</f>
        <v>5385.54</v>
      </c>
      <c r="I76" s="28">
        <f>SUMIFS('Teva Payment 1'!$F:$F,'Teva Payment 1'!$B:$B,$B76)</f>
        <v>4859.8999999999996</v>
      </c>
      <c r="J76" s="29">
        <f t="shared" si="1"/>
        <v>75034.01999999999</v>
      </c>
    </row>
    <row r="77" spans="1:10" x14ac:dyDescent="0.25">
      <c r="A77" s="8">
        <v>75</v>
      </c>
      <c r="B77" s="19" t="s">
        <v>146</v>
      </c>
      <c r="C77" s="28">
        <f>SUMIFS('Walmart Initial Payment 1'!$F:$F,'Walmart Initial Payment 1'!$B:$B,$B77)</f>
        <v>21295.8</v>
      </c>
      <c r="D77" s="28">
        <f>SUMIFS('Walmart Second Payment 1'!$F:$F,'Walmart Second Payment 1'!$B:$B,$B77)</f>
        <v>34058.449999999997</v>
      </c>
      <c r="E77" s="28">
        <f>SUMIFS('Walgreens Payment 1'!$F:$F,'Walgreens Payment 1'!$B:$B,$B77)</f>
        <v>8138.93</v>
      </c>
      <c r="F77" s="28">
        <f>SUMIFS('Walgreens Payment 2'!$F:$F,'Walgreens Payment 2'!$B:$B,$B77)</f>
        <v>5475.14</v>
      </c>
      <c r="G77" s="28">
        <f>SUMIFS('CVS Payment 1'!$F:$F,'CVS Payment 1'!$B:$B,$B77)</f>
        <v>7035.3</v>
      </c>
      <c r="H77" s="28">
        <f>SUMIFS('Allergan Payment 1'!$F:$F,'Allergan Payment 1'!$B:$B,$B77)</f>
        <v>6317.78</v>
      </c>
      <c r="I77" s="28">
        <f>SUMIFS('Teva Payment 1'!$F:$F,'Teva Payment 1'!$B:$B,$B77)</f>
        <v>5701.16</v>
      </c>
      <c r="J77" s="29">
        <f t="shared" si="1"/>
        <v>88022.560000000012</v>
      </c>
    </row>
    <row r="78" spans="1:10" x14ac:dyDescent="0.25">
      <c r="A78" s="8">
        <v>76</v>
      </c>
      <c r="B78" s="19" t="s">
        <v>147</v>
      </c>
      <c r="C78" s="28">
        <f>SUMIFS('Walmart Initial Payment 1'!$F:$F,'Walmart Initial Payment 1'!$B:$B,$B78)</f>
        <v>28701.86</v>
      </c>
      <c r="D78" s="28">
        <f>SUMIFS('Walmart Second Payment 1'!$F:$F,'Walmart Second Payment 1'!$B:$B,$B78)</f>
        <v>45902.98</v>
      </c>
      <c r="E78" s="28">
        <f>SUMIFS('Walgreens Payment 1'!$F:$F,'Walgreens Payment 1'!$B:$B,$B78)</f>
        <v>10969.42</v>
      </c>
      <c r="F78" s="28">
        <f>SUMIFS('Walgreens Payment 2'!$F:$F,'Walgreens Payment 2'!$B:$B,$B78)</f>
        <v>7379.24</v>
      </c>
      <c r="G78" s="28">
        <f>SUMIFS('CVS Payment 1'!$F:$F,'CVS Payment 1'!$B:$B,$B78)</f>
        <v>9481.9699999999993</v>
      </c>
      <c r="H78" s="28">
        <f>SUMIFS('Allergan Payment 1'!$F:$F,'Allergan Payment 1'!$B:$B,$B78)</f>
        <v>8514.93</v>
      </c>
      <c r="I78" s="28">
        <f>SUMIFS('Teva Payment 1'!$F:$F,'Teva Payment 1'!$B:$B,$B78)</f>
        <v>7683.86</v>
      </c>
      <c r="J78" s="29">
        <f t="shared" si="1"/>
        <v>118634.26</v>
      </c>
    </row>
    <row r="79" spans="1:10" x14ac:dyDescent="0.25">
      <c r="A79" s="8">
        <v>77</v>
      </c>
      <c r="B79" s="19" t="s">
        <v>148</v>
      </c>
      <c r="C79" s="28">
        <f>SUMIFS('Walmart Initial Payment 1'!$F:$F,'Walmart Initial Payment 1'!$B:$B,$B79)</f>
        <v>21609.78</v>
      </c>
      <c r="D79" s="28">
        <f>SUMIFS('Walmart Second Payment 1'!$F:$F,'Walmart Second Payment 1'!$B:$B,$B79)</f>
        <v>34560.6</v>
      </c>
      <c r="E79" s="28">
        <f>SUMIFS('Walgreens Payment 1'!$F:$F,'Walgreens Payment 1'!$B:$B,$B79)</f>
        <v>8258.93</v>
      </c>
      <c r="F79" s="28">
        <f>SUMIFS('Walgreens Payment 2'!$F:$F,'Walgreens Payment 2'!$B:$B,$B79)</f>
        <v>5555.87</v>
      </c>
      <c r="G79" s="28">
        <f>SUMIFS('CVS Payment 1'!$F:$F,'CVS Payment 1'!$B:$B,$B79)</f>
        <v>7139.03</v>
      </c>
      <c r="H79" s="28">
        <f>SUMIFS('Allergan Payment 1'!$F:$F,'Allergan Payment 1'!$B:$B,$B79)</f>
        <v>6410.93</v>
      </c>
      <c r="I79" s="28">
        <f>SUMIFS('Teva Payment 1'!$F:$F,'Teva Payment 1'!$B:$B,$B79)</f>
        <v>5785.22</v>
      </c>
      <c r="J79" s="29">
        <f t="shared" si="1"/>
        <v>89320.359999999986</v>
      </c>
    </row>
    <row r="80" spans="1:10" x14ac:dyDescent="0.25">
      <c r="A80" s="8">
        <v>78</v>
      </c>
      <c r="B80" s="19" t="s">
        <v>149</v>
      </c>
      <c r="C80" s="28">
        <f>SUMIFS('Walmart Initial Payment 1'!$F:$F,'Walmart Initial Payment 1'!$B:$B,$B80)</f>
        <v>26250.080000000002</v>
      </c>
      <c r="D80" s="28">
        <f>SUMIFS('Walmart Second Payment 1'!$F:$F,'Walmart Second Payment 1'!$B:$B,$B80)</f>
        <v>41981.84</v>
      </c>
      <c r="E80" s="28">
        <f>SUMIFS('Walgreens Payment 1'!$F:$F,'Walgreens Payment 1'!$B:$B,$B80)</f>
        <v>10032.379999999999</v>
      </c>
      <c r="F80" s="28">
        <f>SUMIFS('Walgreens Payment 2'!$F:$F,'Walgreens Payment 2'!$B:$B,$B80)</f>
        <v>6748.89</v>
      </c>
      <c r="G80" s="28">
        <f>SUMIFS('CVS Payment 1'!$F:$F,'CVS Payment 1'!$B:$B,$B80)</f>
        <v>8672</v>
      </c>
      <c r="H80" s="28">
        <f>SUMIFS('Allergan Payment 1'!$F:$F,'Allergan Payment 1'!$B:$B,$B80)</f>
        <v>7787.56</v>
      </c>
      <c r="I80" s="28">
        <f>SUMIFS('Teva Payment 1'!$F:$F,'Teva Payment 1'!$B:$B,$B80)</f>
        <v>7027.49</v>
      </c>
      <c r="J80" s="29">
        <f t="shared" si="1"/>
        <v>108500.24</v>
      </c>
    </row>
    <row r="81" spans="1:10" x14ac:dyDescent="0.25">
      <c r="A81" s="8">
        <v>79</v>
      </c>
      <c r="B81" s="19" t="s">
        <v>150</v>
      </c>
      <c r="C81" s="28">
        <f>SUMIFS('Walmart Initial Payment 1'!$F:$F,'Walmart Initial Payment 1'!$B:$B,$B81)</f>
        <v>339.35</v>
      </c>
      <c r="D81" s="28">
        <f>SUMIFS('Walmart Second Payment 1'!$F:$F,'Walmart Second Payment 1'!$B:$B,$B81)</f>
        <v>542.73</v>
      </c>
      <c r="E81" s="28">
        <f>SUMIFS('Walgreens Payment 1'!$F:$F,'Walgreens Payment 1'!$B:$B,$B81)</f>
        <v>129.69</v>
      </c>
      <c r="F81" s="28">
        <f>SUMIFS('Walgreens Payment 2'!$F:$F,'Walgreens Payment 2'!$B:$B,$B81)</f>
        <v>87.25</v>
      </c>
      <c r="G81" s="28">
        <f>SUMIFS('CVS Payment 1'!$F:$F,'CVS Payment 1'!$B:$B,$B81)</f>
        <v>112.11</v>
      </c>
      <c r="H81" s="28">
        <f>SUMIFS('Allergan Payment 1'!$F:$F,'Allergan Payment 1'!$B:$B,$B81)</f>
        <v>100.67</v>
      </c>
      <c r="I81" s="28">
        <f>SUMIFS('Teva Payment 1'!$F:$F,'Teva Payment 1'!$B:$B,$B81)</f>
        <v>90.85</v>
      </c>
      <c r="J81" s="29">
        <f t="shared" si="1"/>
        <v>1402.6499999999999</v>
      </c>
    </row>
    <row r="82" spans="1:10" x14ac:dyDescent="0.25">
      <c r="A82" s="8">
        <v>80</v>
      </c>
      <c r="B82" s="19" t="s">
        <v>151</v>
      </c>
      <c r="C82" s="28">
        <f>SUMIFS('Walmart Initial Payment 1'!$F:$F,'Walmart Initial Payment 1'!$B:$B,$B82)</f>
        <v>25735.279999999999</v>
      </c>
      <c r="D82" s="28">
        <f>SUMIFS('Walmart Second Payment 1'!$F:$F,'Walmart Second Payment 1'!$B:$B,$B82)</f>
        <v>41158.519999999997</v>
      </c>
      <c r="E82" s="28">
        <f>SUMIFS('Walgreens Payment 1'!$F:$F,'Walgreens Payment 1'!$B:$B,$B82)</f>
        <v>9835.6299999999992</v>
      </c>
      <c r="F82" s="28">
        <f>SUMIFS('Walgreens Payment 2'!$F:$F,'Walgreens Payment 2'!$B:$B,$B82)</f>
        <v>6616.53</v>
      </c>
      <c r="G82" s="28">
        <f>SUMIFS('CVS Payment 1'!$F:$F,'CVS Payment 1'!$B:$B,$B82)</f>
        <v>8501.93</v>
      </c>
      <c r="H82" s="28">
        <f>SUMIFS('Allergan Payment 1'!$F:$F,'Allergan Payment 1'!$B:$B,$B82)</f>
        <v>7634.84</v>
      </c>
      <c r="I82" s="28">
        <f>SUMIFS('Teva Payment 1'!$F:$F,'Teva Payment 1'!$B:$B,$B82)</f>
        <v>6889.67</v>
      </c>
      <c r="J82" s="29">
        <f t="shared" si="1"/>
        <v>106372.39999999998</v>
      </c>
    </row>
    <row r="83" spans="1:10" x14ac:dyDescent="0.25">
      <c r="A83" s="8">
        <v>81</v>
      </c>
      <c r="B83" s="19" t="s">
        <v>50</v>
      </c>
      <c r="C83" s="28">
        <f>SUMIFS('Walmart Initial Payment 1'!$F:$F,'Walmart Initial Payment 1'!$B:$B,$B83)</f>
        <v>62966.85</v>
      </c>
      <c r="D83" s="28">
        <f>SUMIFS('Walmart Second Payment 1'!$F:$F,'Walmart Second Payment 1'!$B:$B,$B83)</f>
        <v>100703.09</v>
      </c>
      <c r="E83" s="28">
        <f>SUMIFS('Walgreens Payment 1'!$F:$F,'Walgreens Payment 1'!$B:$B,$B83)</f>
        <v>24064.98</v>
      </c>
      <c r="F83" s="28">
        <f>SUMIFS('Walgreens Payment 2'!$F:$F,'Walgreens Payment 2'!$B:$B,$B83)</f>
        <v>16188.76</v>
      </c>
      <c r="G83" s="28">
        <f>SUMIFS('CVS Payment 1'!$F:$F,'CVS Payment 1'!$B:$B,$B83)</f>
        <v>20801.79</v>
      </c>
      <c r="H83" s="28">
        <f>SUMIFS('Allergan Payment 1'!$F:$F,'Allergan Payment 1'!$B:$B,$B83)</f>
        <v>18680.259999999998</v>
      </c>
      <c r="I83" s="28">
        <f>SUMIFS('Teva Payment 1'!$F:$F,'Teva Payment 1'!$B:$B,$B83)</f>
        <v>16857.05</v>
      </c>
      <c r="J83" s="29">
        <f t="shared" ref="J83:J131" si="2">SUM(C83:I83)</f>
        <v>260262.78000000003</v>
      </c>
    </row>
    <row r="84" spans="1:10" x14ac:dyDescent="0.25">
      <c r="A84" s="8">
        <v>82</v>
      </c>
      <c r="B84" s="19" t="s">
        <v>152</v>
      </c>
      <c r="C84" s="28">
        <f>SUMIFS('Walmart Initial Payment 1'!$F:$F,'Walmart Initial Payment 1'!$B:$B,$B84)</f>
        <v>61884.59</v>
      </c>
      <c r="D84" s="28">
        <f>SUMIFS('Walmart Second Payment 1'!$F:$F,'Walmart Second Payment 1'!$B:$B,$B84)</f>
        <v>98972.23</v>
      </c>
      <c r="E84" s="28">
        <f>SUMIFS('Walgreens Payment 1'!$F:$F,'Walgreens Payment 1'!$B:$B,$B84)</f>
        <v>23651.35</v>
      </c>
      <c r="F84" s="28">
        <f>SUMIFS('Walgreens Payment 2'!$F:$F,'Walgreens Payment 2'!$B:$B,$B84)</f>
        <v>15910.51</v>
      </c>
      <c r="G84" s="28">
        <f>SUMIFS('CVS Payment 1'!$F:$F,'CVS Payment 1'!$B:$B,$B84)</f>
        <v>20444.25</v>
      </c>
      <c r="H84" s="28">
        <f>SUMIFS('Allergan Payment 1'!$F:$F,'Allergan Payment 1'!$B:$B,$B84)</f>
        <v>18359.18</v>
      </c>
      <c r="I84" s="28">
        <f>SUMIFS('Teva Payment 1'!$F:$F,'Teva Payment 1'!$B:$B,$B84)</f>
        <v>16567.310000000001</v>
      </c>
      <c r="J84" s="29">
        <f t="shared" si="2"/>
        <v>255789.42</v>
      </c>
    </row>
    <row r="85" spans="1:10" x14ac:dyDescent="0.25">
      <c r="A85" s="8">
        <v>83</v>
      </c>
      <c r="B85" s="19" t="s">
        <v>51</v>
      </c>
      <c r="C85" s="28">
        <f>SUMIFS('Walmart Initial Payment 1'!$F:$F,'Walmart Initial Payment 1'!$B:$B,$B85)</f>
        <v>50162.21</v>
      </c>
      <c r="D85" s="28">
        <f>SUMIFS('Walmart Second Payment 1'!$F:$F,'Walmart Second Payment 1'!$B:$B,$B85)</f>
        <v>80224.59</v>
      </c>
      <c r="E85" s="28">
        <f>SUMIFS('Walgreens Payment 1'!$F:$F,'Walgreens Payment 1'!$B:$B,$B85)</f>
        <v>19171.240000000002</v>
      </c>
      <c r="F85" s="28">
        <f>SUMIFS('Walgreens Payment 2'!$F:$F,'Walgreens Payment 2'!$B:$B,$B85)</f>
        <v>12896.69</v>
      </c>
      <c r="G85" s="28">
        <f>SUMIFS('CVS Payment 1'!$F:$F,'CVS Payment 1'!$B:$B,$B85)</f>
        <v>16571.64</v>
      </c>
      <c r="H85" s="28">
        <f>SUMIFS('Allergan Payment 1'!$F:$F,'Allergan Payment 1'!$B:$B,$B85)</f>
        <v>14881.53</v>
      </c>
      <c r="I85" s="28">
        <f>SUMIFS('Teva Payment 1'!$F:$F,'Teva Payment 1'!$B:$B,$B85)</f>
        <v>13429.08</v>
      </c>
      <c r="J85" s="29">
        <f t="shared" si="2"/>
        <v>207336.97999999998</v>
      </c>
    </row>
    <row r="86" spans="1:10" x14ac:dyDescent="0.25">
      <c r="A86" s="8">
        <v>84</v>
      </c>
      <c r="B86" s="19" t="s">
        <v>154</v>
      </c>
      <c r="C86" s="28">
        <f>SUMIFS('Walmart Initial Payment 1'!$F:$F,'Walmart Initial Payment 1'!$B:$B,$B86)</f>
        <v>43836.26</v>
      </c>
      <c r="D86" s="28">
        <f>SUMIFS('Walmart Second Payment 1'!$F:$F,'Walmart Second Payment 1'!$B:$B,$B86)</f>
        <v>70107.48</v>
      </c>
      <c r="E86" s="28">
        <f>SUMIFS('Walgreens Payment 1'!$F:$F,'Walgreens Payment 1'!$B:$B,$B86)</f>
        <v>16753.55</v>
      </c>
      <c r="F86" s="28">
        <f>SUMIFS('Walgreens Payment 2'!$F:$F,'Walgreens Payment 2'!$B:$B,$B86)</f>
        <v>11270.29</v>
      </c>
      <c r="G86" s="28">
        <f>SUMIFS('CVS Payment 1'!$F:$F,'CVS Payment 1'!$B:$B,$B86)</f>
        <v>14481.79</v>
      </c>
      <c r="H86" s="28">
        <f>SUMIFS('Allergan Payment 1'!$F:$F,'Allergan Payment 1'!$B:$B,$B86)</f>
        <v>13004.82</v>
      </c>
      <c r="I86" s="28">
        <f>SUMIFS('Teva Payment 1'!$F:$F,'Teva Payment 1'!$B:$B,$B86)</f>
        <v>11735.54</v>
      </c>
      <c r="J86" s="29">
        <f t="shared" si="2"/>
        <v>181189.73</v>
      </c>
    </row>
    <row r="87" spans="1:10" x14ac:dyDescent="0.25">
      <c r="A87" s="8">
        <v>85</v>
      </c>
      <c r="B87" s="19" t="s">
        <v>52</v>
      </c>
      <c r="C87" s="28">
        <f>SUMIFS('Walmart Initial Payment 1'!$F:$F,'Walmart Initial Payment 1'!$B:$B,$B87)</f>
        <v>26297.06</v>
      </c>
      <c r="D87" s="28">
        <f>SUMIFS('Walmart Second Payment 1'!$F:$F,'Walmart Second Payment 1'!$B:$B,$B87)</f>
        <v>42056.97</v>
      </c>
      <c r="E87" s="28">
        <f>SUMIFS('Walgreens Payment 1'!$F:$F,'Walgreens Payment 1'!$B:$B,$B87)</f>
        <v>10050.34</v>
      </c>
      <c r="F87" s="28">
        <f>SUMIFS('Walgreens Payment 2'!$F:$F,'Walgreens Payment 2'!$B:$B,$B87)</f>
        <v>6760.97</v>
      </c>
      <c r="G87" s="28">
        <f>SUMIFS('CVS Payment 1'!$F:$F,'CVS Payment 1'!$B:$B,$B87)</f>
        <v>8687.52</v>
      </c>
      <c r="H87" s="28">
        <f>SUMIFS('Allergan Payment 1'!$F:$F,'Allergan Payment 1'!$B:$B,$B87)</f>
        <v>7801.5</v>
      </c>
      <c r="I87" s="28">
        <f>SUMIFS('Teva Payment 1'!$F:$F,'Teva Payment 1'!$B:$B,$B87)</f>
        <v>7040.07</v>
      </c>
      <c r="J87" s="29">
        <f t="shared" si="2"/>
        <v>108694.43</v>
      </c>
    </row>
    <row r="88" spans="1:10" x14ac:dyDescent="0.25">
      <c r="A88" s="8">
        <v>86</v>
      </c>
      <c r="B88" s="19" t="s">
        <v>53</v>
      </c>
      <c r="C88" s="28">
        <f>SUMIFS('Walmart Initial Payment 1'!$F:$F,'Walmart Initial Payment 1'!$B:$B,$B88)</f>
        <v>740945.7</v>
      </c>
      <c r="D88" s="28">
        <f>SUMIFS('Walmart Second Payment 1'!$F:$F,'Walmart Second Payment 1'!$B:$B,$B88)</f>
        <v>1184996.8899999999</v>
      </c>
      <c r="E88" s="28">
        <f>SUMIFS('Walgreens Payment 1'!$F:$F,'Walgreens Payment 1'!$B:$B,$B88)</f>
        <v>283178.21999999997</v>
      </c>
      <c r="F88" s="28">
        <f>SUMIFS('Walgreens Payment 2'!$F:$F,'Walgreens Payment 2'!$B:$B,$B88)</f>
        <v>190496.93</v>
      </c>
      <c r="G88" s="28">
        <f>SUMIFS('CVS Payment 1'!$F:$F,'CVS Payment 1'!$B:$B,$B88)</f>
        <v>244779.54</v>
      </c>
      <c r="H88" s="28">
        <f>SUMIFS('Allergan Payment 1'!$F:$F,'Allergan Payment 1'!$B:$B,$B88)</f>
        <v>219814.94</v>
      </c>
      <c r="I88" s="28">
        <f>SUMIFS('Teva Payment 1'!$F:$F,'Teva Payment 1'!$B:$B,$B88)</f>
        <v>198360.86</v>
      </c>
      <c r="J88" s="29">
        <f t="shared" si="2"/>
        <v>3062573.0799999996</v>
      </c>
    </row>
    <row r="89" spans="1:10" x14ac:dyDescent="0.25">
      <c r="A89" s="8">
        <v>87</v>
      </c>
      <c r="B89" s="19" t="s">
        <v>156</v>
      </c>
      <c r="C89" s="28">
        <f>SUMIFS('Walmart Initial Payment 1'!$F:$F,'Walmart Initial Payment 1'!$B:$B,$B89)</f>
        <v>47118.45</v>
      </c>
      <c r="D89" s="28">
        <f>SUMIFS('Walmart Second Payment 1'!$F:$F,'Walmart Second Payment 1'!$B:$B,$B89)</f>
        <v>75356.69</v>
      </c>
      <c r="E89" s="28">
        <f>SUMIFS('Walgreens Payment 1'!$F:$F,'Walgreens Payment 1'!$B:$B,$B89)</f>
        <v>18007.96</v>
      </c>
      <c r="F89" s="28">
        <f>SUMIFS('Walgreens Payment 2'!$F:$F,'Walgreens Payment 2'!$B:$B,$B89)</f>
        <v>12114.14</v>
      </c>
      <c r="G89" s="28">
        <f>SUMIFS('CVS Payment 1'!$F:$F,'CVS Payment 1'!$B:$B,$B89)</f>
        <v>15566.1</v>
      </c>
      <c r="H89" s="28">
        <f>SUMIFS('Allergan Payment 1'!$F:$F,'Allergan Payment 1'!$B:$B,$B89)</f>
        <v>13978.54</v>
      </c>
      <c r="I89" s="28">
        <f>SUMIFS('Teva Payment 1'!$F:$F,'Teva Payment 1'!$B:$B,$B89)</f>
        <v>12614.23</v>
      </c>
      <c r="J89" s="29">
        <f t="shared" si="2"/>
        <v>194756.11000000002</v>
      </c>
    </row>
    <row r="90" spans="1:10" x14ac:dyDescent="0.25">
      <c r="A90" s="8">
        <v>88</v>
      </c>
      <c r="B90" s="19" t="s">
        <v>157</v>
      </c>
      <c r="C90" s="28">
        <f>SUMIFS('Walmart Initial Payment 1'!$F:$F,'Walmart Initial Payment 1'!$B:$B,$B90)</f>
        <v>10344.09</v>
      </c>
      <c r="D90" s="28">
        <f>SUMIFS('Walmart Second Payment 1'!$F:$F,'Walmart Second Payment 1'!$B:$B,$B90)</f>
        <v>16543.330000000002</v>
      </c>
      <c r="E90" s="28">
        <f>SUMIFS('Walgreens Payment 1'!$F:$F,'Walgreens Payment 1'!$B:$B,$B90)</f>
        <v>3953.35</v>
      </c>
      <c r="F90" s="28">
        <f>SUMIFS('Walgreens Payment 2'!$F:$F,'Walgreens Payment 2'!$B:$B,$B90)</f>
        <v>2659.46</v>
      </c>
      <c r="G90" s="28">
        <f>SUMIFS('CVS Payment 1'!$F:$F,'CVS Payment 1'!$B:$B,$B90)</f>
        <v>3417.28</v>
      </c>
      <c r="H90" s="28">
        <f>SUMIFS('Allergan Payment 1'!$F:$F,'Allergan Payment 1'!$B:$B,$B90)</f>
        <v>3068.76</v>
      </c>
      <c r="I90" s="28">
        <f>SUMIFS('Teva Payment 1'!$F:$F,'Teva Payment 1'!$B:$B,$B90)</f>
        <v>2769.25</v>
      </c>
      <c r="J90" s="29">
        <f t="shared" si="2"/>
        <v>42755.520000000004</v>
      </c>
    </row>
    <row r="91" spans="1:10" x14ac:dyDescent="0.25">
      <c r="A91" s="8">
        <v>89</v>
      </c>
      <c r="B91" s="19" t="s">
        <v>158</v>
      </c>
      <c r="C91" s="28">
        <f>SUMIFS('Walmart Initial Payment 1'!$F:$F,'Walmart Initial Payment 1'!$B:$B,$B91)</f>
        <v>7928.42</v>
      </c>
      <c r="D91" s="28">
        <f>SUMIFS('Walmart Second Payment 1'!$F:$F,'Walmart Second Payment 1'!$B:$B,$B91)</f>
        <v>12679.95</v>
      </c>
      <c r="E91" s="28">
        <f>SUMIFS('Walgreens Payment 1'!$F:$F,'Walgreens Payment 1'!$B:$B,$B91)</f>
        <v>3030.12</v>
      </c>
      <c r="F91" s="28">
        <f>SUMIFS('Walgreens Payment 2'!$F:$F,'Walgreens Payment 2'!$B:$B,$B91)</f>
        <v>2038.39</v>
      </c>
      <c r="G91" s="28">
        <f>SUMIFS('CVS Payment 1'!$F:$F,'CVS Payment 1'!$B:$B,$B91)</f>
        <v>2619.2399999999998</v>
      </c>
      <c r="H91" s="28">
        <f>SUMIFS('Allergan Payment 1'!$F:$F,'Allergan Payment 1'!$B:$B,$B91)</f>
        <v>2352.11</v>
      </c>
      <c r="I91" s="28">
        <f>SUMIFS('Teva Payment 1'!$F:$F,'Teva Payment 1'!$B:$B,$B91)</f>
        <v>2122.54</v>
      </c>
      <c r="J91" s="29">
        <f t="shared" si="2"/>
        <v>32770.770000000004</v>
      </c>
    </row>
    <row r="92" spans="1:10" x14ac:dyDescent="0.25">
      <c r="A92" s="8">
        <v>90</v>
      </c>
      <c r="B92" s="19" t="s">
        <v>159</v>
      </c>
      <c r="C92" s="28">
        <f>SUMIFS('Walmart Initial Payment 1'!$F:$F,'Walmart Initial Payment 1'!$B:$B,$B92)</f>
        <v>22694.93</v>
      </c>
      <c r="D92" s="28">
        <f>SUMIFS('Walmart Second Payment 1'!$F:$F,'Walmart Second Payment 1'!$B:$B,$B92)</f>
        <v>36296.080000000002</v>
      </c>
      <c r="E92" s="28">
        <f>SUMIFS('Walgreens Payment 1'!$F:$F,'Walgreens Payment 1'!$B:$B,$B92)</f>
        <v>8673.66</v>
      </c>
      <c r="F92" s="28">
        <f>SUMIFS('Walgreens Payment 2'!$F:$F,'Walgreens Payment 2'!$B:$B,$B92)</f>
        <v>5834.86</v>
      </c>
      <c r="G92" s="28">
        <f>SUMIFS('CVS Payment 1'!$F:$F,'CVS Payment 1'!$B:$B,$B92)</f>
        <v>7497.52</v>
      </c>
      <c r="H92" s="28">
        <f>SUMIFS('Allergan Payment 1'!$F:$F,'Allergan Payment 1'!$B:$B,$B92)</f>
        <v>6732.86</v>
      </c>
      <c r="I92" s="28">
        <f>SUMIFS('Teva Payment 1'!$F:$F,'Teva Payment 1'!$B:$B,$B92)</f>
        <v>6075.73</v>
      </c>
      <c r="J92" s="29">
        <f t="shared" si="2"/>
        <v>93805.64</v>
      </c>
    </row>
    <row r="93" spans="1:10" x14ac:dyDescent="0.25">
      <c r="A93" s="8">
        <v>91</v>
      </c>
      <c r="B93" s="19" t="s">
        <v>160</v>
      </c>
      <c r="C93" s="28">
        <f>SUMIFS('Walmart Initial Payment 1'!$F:$F,'Walmart Initial Payment 1'!$B:$B,$B93)</f>
        <v>39406.06</v>
      </c>
      <c r="D93" s="28">
        <f>SUMIFS('Walmart Second Payment 1'!$F:$F,'Walmart Second Payment 1'!$B:$B,$B93)</f>
        <v>63022.239999999998</v>
      </c>
      <c r="E93" s="28">
        <f>SUMIFS('Walgreens Payment 1'!$F:$F,'Walgreens Payment 1'!$B:$B,$B93)</f>
        <v>15060.4</v>
      </c>
      <c r="F93" s="28">
        <f>SUMIFS('Walgreens Payment 2'!$F:$F,'Walgreens Payment 2'!$B:$B,$B93)</f>
        <v>10131.290000000001</v>
      </c>
      <c r="G93" s="28">
        <f>SUMIFS('CVS Payment 1'!$F:$F,'CVS Payment 1'!$B:$B,$B93)</f>
        <v>13018.22</v>
      </c>
      <c r="H93" s="28">
        <f>SUMIFS('Allergan Payment 1'!$F:$F,'Allergan Payment 1'!$B:$B,$B93)</f>
        <v>11690.52</v>
      </c>
      <c r="I93" s="28">
        <f>SUMIFS('Teva Payment 1'!$F:$F,'Teva Payment 1'!$B:$B,$B93)</f>
        <v>10549.52</v>
      </c>
      <c r="J93" s="29">
        <f t="shared" si="2"/>
        <v>162878.24999999997</v>
      </c>
    </row>
    <row r="94" spans="1:10" x14ac:dyDescent="0.25">
      <c r="A94" s="8">
        <v>92</v>
      </c>
      <c r="B94" s="19" t="s">
        <v>161</v>
      </c>
      <c r="C94" s="28">
        <f>SUMIFS('Walmart Initial Payment 1'!$F:$F,'Walmart Initial Payment 1'!$B:$B,$B94)</f>
        <v>49589.11</v>
      </c>
      <c r="D94" s="28">
        <f>SUMIFS('Walmart Second Payment 1'!$F:$F,'Walmart Second Payment 1'!$B:$B,$B94)</f>
        <v>79308.02</v>
      </c>
      <c r="E94" s="28">
        <f>SUMIFS('Walgreens Payment 1'!$F:$F,'Walgreens Payment 1'!$B:$B,$B94)</f>
        <v>18952.2</v>
      </c>
      <c r="F94" s="28">
        <f>SUMIFS('Walgreens Payment 2'!$F:$F,'Walgreens Payment 2'!$B:$B,$B94)</f>
        <v>12749.35</v>
      </c>
      <c r="G94" s="28">
        <f>SUMIFS('CVS Payment 1'!$F:$F,'CVS Payment 1'!$B:$B,$B94)</f>
        <v>16382.3</v>
      </c>
      <c r="H94" s="28">
        <f>SUMIFS('Allergan Payment 1'!$F:$F,'Allergan Payment 1'!$B:$B,$B94)</f>
        <v>14711.5</v>
      </c>
      <c r="I94" s="28">
        <f>SUMIFS('Teva Payment 1'!$F:$F,'Teva Payment 1'!$B:$B,$B94)</f>
        <v>13275.65</v>
      </c>
      <c r="J94" s="29">
        <f t="shared" si="2"/>
        <v>204968.13</v>
      </c>
    </row>
    <row r="95" spans="1:10" x14ac:dyDescent="0.25">
      <c r="A95" s="8">
        <v>93</v>
      </c>
      <c r="B95" s="19" t="s">
        <v>162</v>
      </c>
      <c r="C95" s="28">
        <f>SUMIFS('Walmart Initial Payment 1'!$F:$F,'Walmart Initial Payment 1'!$B:$B,$B95)</f>
        <v>78414.720000000001</v>
      </c>
      <c r="D95" s="28">
        <f>SUMIFS('Walmart Second Payment 1'!$F:$F,'Walmart Second Payment 1'!$B:$B,$B95)</f>
        <v>125408.91</v>
      </c>
      <c r="E95" s="28">
        <f>SUMIFS('Walgreens Payment 1'!$F:$F,'Walgreens Payment 1'!$B:$B,$B95)</f>
        <v>29968.92</v>
      </c>
      <c r="F95" s="28">
        <f>SUMIFS('Walgreens Payment 2'!$F:$F,'Walgreens Payment 2'!$B:$B,$B95)</f>
        <v>20160.400000000001</v>
      </c>
      <c r="G95" s="28">
        <f>SUMIFS('CVS Payment 1'!$F:$F,'CVS Payment 1'!$B:$B,$B95)</f>
        <v>25905.16</v>
      </c>
      <c r="H95" s="28">
        <f>SUMIFS('Allergan Payment 1'!$F:$F,'Allergan Payment 1'!$B:$B,$B95)</f>
        <v>23263.14</v>
      </c>
      <c r="I95" s="28">
        <f>SUMIFS('Teva Payment 1'!$F:$F,'Teva Payment 1'!$B:$B,$B95)</f>
        <v>20992.65</v>
      </c>
      <c r="J95" s="29">
        <f t="shared" si="2"/>
        <v>324113.90000000002</v>
      </c>
    </row>
    <row r="96" spans="1:10" x14ac:dyDescent="0.25">
      <c r="A96" s="8">
        <v>94</v>
      </c>
      <c r="B96" s="19" t="s">
        <v>163</v>
      </c>
      <c r="C96" s="28">
        <f>SUMIFS('Walmart Initial Payment 1'!$F:$F,'Walmart Initial Payment 1'!$B:$B,$B96)</f>
        <v>48741.63</v>
      </c>
      <c r="D96" s="28">
        <f>SUMIFS('Walmart Second Payment 1'!$F:$F,'Walmart Second Payment 1'!$B:$B,$B96)</f>
        <v>77952.649999999994</v>
      </c>
      <c r="E96" s="28">
        <f>SUMIFS('Walgreens Payment 1'!$F:$F,'Walgreens Payment 1'!$B:$B,$B96)</f>
        <v>18628.310000000001</v>
      </c>
      <c r="F96" s="28">
        <f>SUMIFS('Walgreens Payment 2'!$F:$F,'Walgreens Payment 2'!$B:$B,$B96)</f>
        <v>12531.46</v>
      </c>
      <c r="G96" s="28">
        <f>SUMIFS('CVS Payment 1'!$F:$F,'CVS Payment 1'!$B:$B,$B96)</f>
        <v>16102.33</v>
      </c>
      <c r="H96" s="28">
        <f>SUMIFS('Allergan Payment 1'!$F:$F,'Allergan Payment 1'!$B:$B,$B96)</f>
        <v>14460.09</v>
      </c>
      <c r="I96" s="28">
        <f>SUMIFS('Teva Payment 1'!$F:$F,'Teva Payment 1'!$B:$B,$B96)</f>
        <v>13048.77</v>
      </c>
      <c r="J96" s="29">
        <f t="shared" si="2"/>
        <v>201465.23999999996</v>
      </c>
    </row>
    <row r="97" spans="1:10" x14ac:dyDescent="0.25">
      <c r="A97" s="8">
        <v>95</v>
      </c>
      <c r="B97" s="19" t="s">
        <v>164</v>
      </c>
      <c r="C97" s="28">
        <f>SUMIFS('Walmart Initial Payment 1'!$F:$F,'Walmart Initial Payment 1'!$B:$B,$B97)</f>
        <v>2299.06</v>
      </c>
      <c r="D97" s="28">
        <f>SUMIFS('Walmart Second Payment 1'!$F:$F,'Walmart Second Payment 1'!$B:$B,$B97)</f>
        <v>3676.89</v>
      </c>
      <c r="E97" s="28">
        <f>SUMIFS('Walgreens Payment 1'!$F:$F,'Walgreens Payment 1'!$B:$B,$B97)</f>
        <v>878.67</v>
      </c>
      <c r="F97" s="28">
        <f>SUMIFS('Walgreens Payment 2'!$F:$F,'Walgreens Payment 2'!$B:$B,$B97)</f>
        <v>591.09</v>
      </c>
      <c r="G97" s="28">
        <f>SUMIFS('CVS Payment 1'!$F:$F,'CVS Payment 1'!$B:$B,$B97)</f>
        <v>759.52</v>
      </c>
      <c r="H97" s="28">
        <f>SUMIFS('Allergan Payment 1'!$F:$F,'Allergan Payment 1'!$B:$B,$B97)</f>
        <v>682.06</v>
      </c>
      <c r="I97" s="28">
        <f>SUMIFS('Teva Payment 1'!$F:$F,'Teva Payment 1'!$B:$B,$B97)</f>
        <v>615.49</v>
      </c>
      <c r="J97" s="29">
        <f t="shared" si="2"/>
        <v>9502.7799999999988</v>
      </c>
    </row>
    <row r="98" spans="1:10" x14ac:dyDescent="0.25">
      <c r="A98" s="8">
        <v>96</v>
      </c>
      <c r="B98" s="19" t="s">
        <v>54</v>
      </c>
      <c r="C98" s="28">
        <f>SUMIFS('Walmart Initial Payment 1'!$F:$F,'Walmart Initial Payment 1'!$B:$B,$B98)</f>
        <v>21533.54</v>
      </c>
      <c r="D98" s="28">
        <f>SUMIFS('Walmart Second Payment 1'!$F:$F,'Walmart Second Payment 1'!$B:$B,$B98)</f>
        <v>34438.660000000003</v>
      </c>
      <c r="E98" s="28">
        <f>SUMIFS('Walgreens Payment 1'!$F:$F,'Walgreens Payment 1'!$B:$B,$B98)</f>
        <v>8229.7900000000009</v>
      </c>
      <c r="F98" s="28">
        <f>SUMIFS('Walgreens Payment 2'!$F:$F,'Walgreens Payment 2'!$B:$B,$B98)</f>
        <v>5536.27</v>
      </c>
      <c r="G98" s="28">
        <f>SUMIFS('CVS Payment 1'!$F:$F,'CVS Payment 1'!$B:$B,$B98)</f>
        <v>7113.84</v>
      </c>
      <c r="H98" s="28">
        <f>SUMIFS('Allergan Payment 1'!$F:$F,'Allergan Payment 1'!$B:$B,$B98)</f>
        <v>6388.31</v>
      </c>
      <c r="I98" s="28">
        <f>SUMIFS('Teva Payment 1'!$F:$F,'Teva Payment 1'!$B:$B,$B98)</f>
        <v>5764.81</v>
      </c>
      <c r="J98" s="29">
        <f t="shared" si="2"/>
        <v>89005.22</v>
      </c>
    </row>
    <row r="99" spans="1:10" x14ac:dyDescent="0.25">
      <c r="A99" s="8">
        <v>97</v>
      </c>
      <c r="B99" s="19" t="s">
        <v>165</v>
      </c>
      <c r="C99" s="28">
        <f>SUMIFS('Walmart Initial Payment 1'!$F:$F,'Walmart Initial Payment 1'!$B:$B,$B99)</f>
        <v>15181.12</v>
      </c>
      <c r="D99" s="28">
        <f>SUMIFS('Walmart Second Payment 1'!$F:$F,'Walmart Second Payment 1'!$B:$B,$B99)</f>
        <v>24279.21</v>
      </c>
      <c r="E99" s="28">
        <f>SUMIFS('Walgreens Payment 1'!$F:$F,'Walgreens Payment 1'!$B:$B,$B99)</f>
        <v>5801.99</v>
      </c>
      <c r="F99" s="28">
        <f>SUMIFS('Walgreens Payment 2'!$F:$F,'Walgreens Payment 2'!$B:$B,$B99)</f>
        <v>3903.06</v>
      </c>
      <c r="G99" s="28">
        <f>SUMIFS('CVS Payment 1'!$F:$F,'CVS Payment 1'!$B:$B,$B99)</f>
        <v>5015.25</v>
      </c>
      <c r="H99" s="28">
        <f>SUMIFS('Allergan Payment 1'!$F:$F,'Allergan Payment 1'!$B:$B,$B99)</f>
        <v>4503.75</v>
      </c>
      <c r="I99" s="28">
        <f>SUMIFS('Teva Payment 1'!$F:$F,'Teva Payment 1'!$B:$B,$B99)</f>
        <v>4064.18</v>
      </c>
      <c r="J99" s="29">
        <f t="shared" si="2"/>
        <v>62748.56</v>
      </c>
    </row>
    <row r="100" spans="1:10" x14ac:dyDescent="0.25">
      <c r="A100" s="8">
        <v>98</v>
      </c>
      <c r="B100" s="19" t="s">
        <v>166</v>
      </c>
      <c r="C100" s="28">
        <f>SUMIFS('Walmart Initial Payment 1'!$F:$F,'Walmart Initial Payment 1'!$B:$B,$B100)</f>
        <v>676618.93</v>
      </c>
      <c r="D100" s="28">
        <f>SUMIFS('Walmart Second Payment 1'!$F:$F,'Walmart Second Payment 1'!$B:$B,$B100)</f>
        <v>1082118.8700000001</v>
      </c>
      <c r="E100" s="28">
        <f>SUMIFS('Walgreens Payment 1'!$F:$F,'Walgreens Payment 1'!$B:$B,$B100)</f>
        <v>258593.5</v>
      </c>
      <c r="F100" s="28">
        <f>SUMIFS('Walgreens Payment 2'!$F:$F,'Walgreens Payment 2'!$B:$B,$B100)</f>
        <v>173958.54</v>
      </c>
      <c r="G100" s="28">
        <f>SUMIFS('CVS Payment 1'!$F:$F,'CVS Payment 1'!$B:$B,$B100)</f>
        <v>223528.48</v>
      </c>
      <c r="H100" s="28">
        <f>SUMIFS('Allergan Payment 1'!$F:$F,'Allergan Payment 1'!$B:$B,$B100)</f>
        <v>200731.24</v>
      </c>
      <c r="I100" s="28">
        <f>SUMIFS('Teva Payment 1'!$F:$F,'Teva Payment 1'!$B:$B,$B100)</f>
        <v>181139.74</v>
      </c>
      <c r="J100" s="29">
        <f t="shared" si="2"/>
        <v>2796689.3000000007</v>
      </c>
    </row>
    <row r="101" spans="1:10" x14ac:dyDescent="0.25">
      <c r="A101" s="8">
        <v>99</v>
      </c>
      <c r="B101" s="19" t="s">
        <v>167</v>
      </c>
      <c r="C101" s="28">
        <f>SUMIFS('Walmart Initial Payment 1'!$F:$F,'Walmart Initial Payment 1'!$B:$B,$B101)</f>
        <v>6774.62</v>
      </c>
      <c r="D101" s="28">
        <f>SUMIFS('Walmart Second Payment 1'!$F:$F,'Walmart Second Payment 1'!$B:$B,$B101)</f>
        <v>10834.66</v>
      </c>
      <c r="E101" s="28">
        <f>SUMIFS('Walgreens Payment 1'!$F:$F,'Walgreens Payment 1'!$B:$B,$B101)</f>
        <v>2589.16</v>
      </c>
      <c r="F101" s="28">
        <f>SUMIFS('Walgreens Payment 2'!$F:$F,'Walgreens Payment 2'!$B:$B,$B101)</f>
        <v>1741.75</v>
      </c>
      <c r="G101" s="28">
        <f>SUMIFS('CVS Payment 1'!$F:$F,'CVS Payment 1'!$B:$B,$B101)</f>
        <v>2238.0700000000002</v>
      </c>
      <c r="H101" s="28">
        <f>SUMIFS('Allergan Payment 1'!$F:$F,'Allergan Payment 1'!$B:$B,$B101)</f>
        <v>2009.81</v>
      </c>
      <c r="I101" s="28">
        <f>SUMIFS('Teva Payment 1'!$F:$F,'Teva Payment 1'!$B:$B,$B101)</f>
        <v>1813.65</v>
      </c>
      <c r="J101" s="29">
        <f t="shared" si="2"/>
        <v>28001.72</v>
      </c>
    </row>
    <row r="102" spans="1:10" x14ac:dyDescent="0.25">
      <c r="A102" s="8">
        <v>100</v>
      </c>
      <c r="B102" s="19" t="s">
        <v>168</v>
      </c>
      <c r="C102" s="28">
        <f>SUMIFS('Walmart Initial Payment 1'!$F:$F,'Walmart Initial Payment 1'!$B:$B,$B102)</f>
        <v>12697.59</v>
      </c>
      <c r="D102" s="28">
        <f>SUMIFS('Walmart Second Payment 1'!$F:$F,'Walmart Second Payment 1'!$B:$B,$B102)</f>
        <v>20307.3</v>
      </c>
      <c r="E102" s="28">
        <f>SUMIFS('Walgreens Payment 1'!$F:$F,'Walgreens Payment 1'!$B:$B,$B102)</f>
        <v>4852.83</v>
      </c>
      <c r="F102" s="28">
        <f>SUMIFS('Walgreens Payment 2'!$F:$F,'Walgreens Payment 2'!$B:$B,$B102)</f>
        <v>3264.55</v>
      </c>
      <c r="G102" s="28">
        <f>SUMIFS('CVS Payment 1'!$F:$F,'CVS Payment 1'!$B:$B,$B102)</f>
        <v>4194.79</v>
      </c>
      <c r="H102" s="28">
        <f>SUMIFS('Allergan Payment 1'!$F:$F,'Allergan Payment 1'!$B:$B,$B102)</f>
        <v>3766.97</v>
      </c>
      <c r="I102" s="28">
        <f>SUMIFS('Teva Payment 1'!$F:$F,'Teva Payment 1'!$B:$B,$B102)</f>
        <v>3399.31</v>
      </c>
      <c r="J102" s="29">
        <f t="shared" si="2"/>
        <v>52483.340000000004</v>
      </c>
    </row>
    <row r="103" spans="1:10" x14ac:dyDescent="0.25">
      <c r="A103" s="8">
        <v>101</v>
      </c>
      <c r="B103" s="19" t="s">
        <v>169</v>
      </c>
      <c r="C103" s="28">
        <f>SUMIFS('Walmart Initial Payment 1'!$F:$F,'Walmart Initial Payment 1'!$B:$B,$B103)</f>
        <v>4465.8999999999996</v>
      </c>
      <c r="D103" s="28">
        <f>SUMIFS('Walmart Second Payment 1'!$F:$F,'Walmart Second Payment 1'!$B:$B,$B103)</f>
        <v>7142.32</v>
      </c>
      <c r="E103" s="28">
        <f>SUMIFS('Walgreens Payment 1'!$F:$F,'Walgreens Payment 1'!$B:$B,$B103)</f>
        <v>1706.8</v>
      </c>
      <c r="F103" s="28">
        <f>SUMIFS('Walgreens Payment 2'!$F:$F,'Walgreens Payment 2'!$B:$B,$B103)</f>
        <v>1148.18</v>
      </c>
      <c r="G103" s="28">
        <f>SUMIFS('CVS Payment 1'!$F:$F,'CVS Payment 1'!$B:$B,$B103)</f>
        <v>1475.36</v>
      </c>
      <c r="H103" s="28">
        <f>SUMIFS('Allergan Payment 1'!$F:$F,'Allergan Payment 1'!$B:$B,$B103)</f>
        <v>1324.89</v>
      </c>
      <c r="I103" s="28">
        <f>SUMIFS('Teva Payment 1'!$F:$F,'Teva Payment 1'!$B:$B,$B103)</f>
        <v>1195.58</v>
      </c>
      <c r="J103" s="29">
        <f t="shared" si="2"/>
        <v>18459.03</v>
      </c>
    </row>
    <row r="104" spans="1:10" x14ac:dyDescent="0.25">
      <c r="A104" s="8">
        <v>102</v>
      </c>
      <c r="B104" s="19" t="s">
        <v>55</v>
      </c>
      <c r="C104" s="28">
        <f>SUMIFS('Walmart Initial Payment 1'!$F:$F,'Walmart Initial Payment 1'!$B:$B,$B104)</f>
        <v>107857.76</v>
      </c>
      <c r="D104" s="28">
        <f>SUMIFS('Walmart Second Payment 1'!$F:$F,'Walmart Second Payment 1'!$B:$B,$B104)</f>
        <v>172497.27</v>
      </c>
      <c r="E104" s="28">
        <f>SUMIFS('Walgreens Payment 1'!$F:$F,'Walgreens Payment 1'!$B:$B,$B104)</f>
        <v>41221.599999999999</v>
      </c>
      <c r="F104" s="28">
        <f>SUMIFS('Walgreens Payment 2'!$F:$F,'Walgreens Payment 2'!$B:$B,$B104)</f>
        <v>27730.2</v>
      </c>
      <c r="G104" s="28">
        <f>SUMIFS('CVS Payment 1'!$F:$F,'CVS Payment 1'!$B:$B,$B104)</f>
        <v>35631.99</v>
      </c>
      <c r="H104" s="28">
        <f>SUMIFS('Allergan Payment 1'!$F:$F,'Allergan Payment 1'!$B:$B,$B104)</f>
        <v>31997.95</v>
      </c>
      <c r="I104" s="28">
        <f>SUMIFS('Teva Payment 1'!$F:$F,'Teva Payment 1'!$B:$B,$B104)</f>
        <v>28874.93</v>
      </c>
      <c r="J104" s="29">
        <f t="shared" si="2"/>
        <v>445811.69999999995</v>
      </c>
    </row>
    <row r="105" spans="1:10" x14ac:dyDescent="0.25">
      <c r="A105" s="8">
        <v>103</v>
      </c>
      <c r="B105" s="19" t="s">
        <v>56</v>
      </c>
      <c r="C105" s="28">
        <f>SUMIFS('Walmart Initial Payment 1'!$F:$F,'Walmart Initial Payment 1'!$B:$B,$B105)</f>
        <v>16722.03</v>
      </c>
      <c r="D105" s="28">
        <f>SUMIFS('Walmart Second Payment 1'!$F:$F,'Walmart Second Payment 1'!$B:$B,$B105)</f>
        <v>26743.599999999999</v>
      </c>
      <c r="E105" s="28">
        <f>SUMIFS('Walgreens Payment 1'!$F:$F,'Walgreens Payment 1'!$B:$B,$B105)</f>
        <v>6390.91</v>
      </c>
      <c r="F105" s="28">
        <f>SUMIFS('Walgreens Payment 2'!$F:$F,'Walgreens Payment 2'!$B:$B,$B105)</f>
        <v>4299.2299999999996</v>
      </c>
      <c r="G105" s="28">
        <f>SUMIFS('CVS Payment 1'!$F:$F,'CVS Payment 1'!$B:$B,$B105)</f>
        <v>5524.31</v>
      </c>
      <c r="H105" s="28">
        <f>SUMIFS('Allergan Payment 1'!$F:$F,'Allergan Payment 1'!$B:$B,$B105)</f>
        <v>4960.8900000000003</v>
      </c>
      <c r="I105" s="28">
        <f>SUMIFS('Teva Payment 1'!$F:$F,'Teva Payment 1'!$B:$B,$B105)</f>
        <v>4476.71</v>
      </c>
      <c r="J105" s="29">
        <f t="shared" si="2"/>
        <v>69117.679999999993</v>
      </c>
    </row>
    <row r="106" spans="1:10" x14ac:dyDescent="0.25">
      <c r="A106" s="8">
        <v>104</v>
      </c>
      <c r="B106" s="19" t="s">
        <v>170</v>
      </c>
      <c r="C106" s="28">
        <f>SUMIFS('Walmart Initial Payment 1'!$F:$F,'Walmart Initial Payment 1'!$B:$B,$B106)</f>
        <v>8823.4699999999993</v>
      </c>
      <c r="D106" s="28">
        <f>SUMIFS('Walmart Second Payment 1'!$F:$F,'Walmart Second Payment 1'!$B:$B,$B106)</f>
        <v>14111.41</v>
      </c>
      <c r="E106" s="28">
        <f>SUMIFS('Walgreens Payment 1'!$F:$F,'Walgreens Payment 1'!$B:$B,$B106)</f>
        <v>3372.2</v>
      </c>
      <c r="F106" s="28">
        <f>SUMIFS('Walgreens Payment 2'!$F:$F,'Walgreens Payment 2'!$B:$B,$B106)</f>
        <v>2268.5100000000002</v>
      </c>
      <c r="G106" s="28">
        <f>SUMIFS('CVS Payment 1'!$F:$F,'CVS Payment 1'!$B:$B,$B106)</f>
        <v>2914.93</v>
      </c>
      <c r="H106" s="28">
        <f>SUMIFS('Allergan Payment 1'!$F:$F,'Allergan Payment 1'!$B:$B,$B106)</f>
        <v>2617.64</v>
      </c>
      <c r="I106" s="28">
        <f>SUMIFS('Teva Payment 1'!$F:$F,'Teva Payment 1'!$B:$B,$B106)</f>
        <v>2362.16</v>
      </c>
      <c r="J106" s="29">
        <f t="shared" si="2"/>
        <v>36470.319999999992</v>
      </c>
    </row>
    <row r="107" spans="1:10" x14ac:dyDescent="0.25">
      <c r="A107" s="8">
        <v>105</v>
      </c>
      <c r="B107" s="19" t="s">
        <v>57</v>
      </c>
      <c r="C107" s="28">
        <f>SUMIFS('Walmart Initial Payment 1'!$F:$F,'Walmart Initial Payment 1'!$B:$B,$B107)</f>
        <v>707584.79</v>
      </c>
      <c r="D107" s="28">
        <f>SUMIFS('Walmart Second Payment 1'!$F:$F,'Walmart Second Payment 1'!$B:$B,$B107)</f>
        <v>1131642.68</v>
      </c>
      <c r="E107" s="28">
        <f>SUMIFS('Walgreens Payment 1'!$F:$F,'Walgreens Payment 1'!$B:$B,$B107)</f>
        <v>270428.18</v>
      </c>
      <c r="F107" s="28">
        <f>SUMIFS('Walgreens Payment 2'!$F:$F,'Walgreens Payment 2'!$B:$B,$B107)</f>
        <v>181919.85</v>
      </c>
      <c r="G107" s="28">
        <f>SUMIFS('CVS Payment 1'!$F:$F,'CVS Payment 1'!$B:$B,$B107)</f>
        <v>233758.4</v>
      </c>
      <c r="H107" s="28">
        <f>SUMIFS('Allergan Payment 1'!$F:$F,'Allergan Payment 1'!$B:$B,$B107)</f>
        <v>209917.83</v>
      </c>
      <c r="I107" s="28">
        <f>SUMIFS('Teva Payment 1'!$F:$F,'Teva Payment 1'!$B:$B,$B107)</f>
        <v>189429.71</v>
      </c>
      <c r="J107" s="29">
        <f t="shared" si="2"/>
        <v>2924681.44</v>
      </c>
    </row>
    <row r="108" spans="1:10" x14ac:dyDescent="0.25">
      <c r="A108" s="8">
        <v>106</v>
      </c>
      <c r="B108" s="19" t="s">
        <v>172</v>
      </c>
      <c r="C108" s="28">
        <f>SUMIFS('Walmart Initial Payment 1'!$F:$F,'Walmart Initial Payment 1'!$B:$B,$B108)</f>
        <v>6651.84</v>
      </c>
      <c r="D108" s="28">
        <f>SUMIFS('Walmart Second Payment 1'!$F:$F,'Walmart Second Payment 1'!$B:$B,$B108)</f>
        <v>10638.31</v>
      </c>
      <c r="E108" s="28">
        <f>SUMIFS('Walgreens Payment 1'!$F:$F,'Walgreens Payment 1'!$B:$B,$B108)</f>
        <v>2542.23</v>
      </c>
      <c r="F108" s="28">
        <f>SUMIFS('Walgreens Payment 2'!$F:$F,'Walgreens Payment 2'!$B:$B,$B108)</f>
        <v>1710.19</v>
      </c>
      <c r="G108" s="28">
        <f>SUMIFS('CVS Payment 1'!$F:$F,'CVS Payment 1'!$B:$B,$B108)</f>
        <v>2197.5100000000002</v>
      </c>
      <c r="H108" s="28">
        <f>SUMIFS('Allergan Payment 1'!$F:$F,'Allergan Payment 1'!$B:$B,$B108)</f>
        <v>1973.39</v>
      </c>
      <c r="I108" s="28">
        <f>SUMIFS('Teva Payment 1'!$F:$F,'Teva Payment 1'!$B:$B,$B108)</f>
        <v>1780.78</v>
      </c>
      <c r="J108" s="29">
        <f t="shared" si="2"/>
        <v>27494.25</v>
      </c>
    </row>
    <row r="109" spans="1:10" x14ac:dyDescent="0.25">
      <c r="A109" s="8">
        <v>107</v>
      </c>
      <c r="B109" s="19" t="s">
        <v>173</v>
      </c>
      <c r="C109" s="28">
        <f>SUMIFS('Walmart Initial Payment 1'!$F:$F,'Walmart Initial Payment 1'!$B:$B,$B109)</f>
        <v>316339.12</v>
      </c>
      <c r="D109" s="28">
        <f>SUMIFS('Walmart Second Payment 1'!$F:$F,'Walmart Second Payment 1'!$B:$B,$B109)</f>
        <v>505922.19</v>
      </c>
      <c r="E109" s="28">
        <f>SUMIFS('Walgreens Payment 1'!$F:$F,'Walgreens Payment 1'!$B:$B,$B109)</f>
        <v>120900.02</v>
      </c>
      <c r="F109" s="28">
        <f>SUMIFS('Walgreens Payment 2'!$F:$F,'Walgreens Payment 2'!$B:$B,$B109)</f>
        <v>81330.7</v>
      </c>
      <c r="G109" s="28">
        <f>SUMIFS('CVS Payment 1'!$F:$F,'CVS Payment 1'!$B:$B,$B109)</f>
        <v>104506.1</v>
      </c>
      <c r="H109" s="28">
        <f>SUMIFS('Allergan Payment 1'!$F:$F,'Allergan Payment 1'!$B:$B,$B109)</f>
        <v>93847.72</v>
      </c>
      <c r="I109" s="28">
        <f>SUMIFS('Teva Payment 1'!$F:$F,'Teva Payment 1'!$B:$B,$B109)</f>
        <v>84688.12</v>
      </c>
      <c r="J109" s="29">
        <f t="shared" si="2"/>
        <v>1307533.9700000002</v>
      </c>
    </row>
    <row r="110" spans="1:10" x14ac:dyDescent="0.25">
      <c r="A110" s="8">
        <v>108</v>
      </c>
      <c r="B110" s="19" t="s">
        <v>58</v>
      </c>
      <c r="C110" s="28">
        <f>SUMIFS('Walmart Initial Payment 1'!$F:$F,'Walmart Initial Payment 1'!$B:$B,$B110)</f>
        <v>569964.94999999995</v>
      </c>
      <c r="D110" s="28">
        <f>SUMIFS('Walmart Second Payment 1'!$F:$F,'Walmart Second Payment 1'!$B:$B,$B110)</f>
        <v>911546.82</v>
      </c>
      <c r="E110" s="28">
        <f>SUMIFS('Walgreens Payment 1'!$F:$F,'Walgreens Payment 1'!$B:$B,$B110)</f>
        <v>217831.97</v>
      </c>
      <c r="F110" s="28">
        <f>SUMIFS('Walgreens Payment 2'!$F:$F,'Walgreens Payment 2'!$B:$B,$B110)</f>
        <v>146537.82999999999</v>
      </c>
      <c r="G110" s="28">
        <f>SUMIFS('CVS Payment 1'!$F:$F,'CVS Payment 1'!$B:$B,$B110)</f>
        <v>188294.17</v>
      </c>
      <c r="H110" s="28">
        <f>SUMIFS('Allergan Payment 1'!$F:$F,'Allergan Payment 1'!$B:$B,$B110)</f>
        <v>169090.41</v>
      </c>
      <c r="I110" s="28">
        <f>SUMIFS('Teva Payment 1'!$F:$F,'Teva Payment 1'!$B:$B,$B110)</f>
        <v>152587.07999999999</v>
      </c>
      <c r="J110" s="29">
        <f t="shared" si="2"/>
        <v>2355853.23</v>
      </c>
    </row>
    <row r="111" spans="1:10" x14ac:dyDescent="0.25">
      <c r="A111" s="8">
        <v>109</v>
      </c>
      <c r="B111" s="19" t="s">
        <v>176</v>
      </c>
      <c r="C111" s="28">
        <f>SUMIFS('Walmart Initial Payment 1'!$F:$F,'Walmart Initial Payment 1'!$B:$B,$B111)</f>
        <v>7011.02</v>
      </c>
      <c r="D111" s="28">
        <f>SUMIFS('Walmart Second Payment 1'!$F:$F,'Walmart Second Payment 1'!$B:$B,$B111)</f>
        <v>11212.75</v>
      </c>
      <c r="E111" s="28">
        <f>SUMIFS('Walgreens Payment 1'!$F:$F,'Walgreens Payment 1'!$B:$B,$B111)</f>
        <v>2679.51</v>
      </c>
      <c r="F111" s="28">
        <f>SUMIFS('Walgreens Payment 2'!$F:$F,'Walgreens Payment 2'!$B:$B,$B111)</f>
        <v>1802.53</v>
      </c>
      <c r="G111" s="28">
        <f>SUMIFS('CVS Payment 1'!$F:$F,'CVS Payment 1'!$B:$B,$B111)</f>
        <v>2316.17</v>
      </c>
      <c r="H111" s="28">
        <f>SUMIFS('Allergan Payment 1'!$F:$F,'Allergan Payment 1'!$B:$B,$B111)</f>
        <v>2079.9499999999998</v>
      </c>
      <c r="I111" s="28">
        <f>SUMIFS('Teva Payment 1'!$F:$F,'Teva Payment 1'!$B:$B,$B111)</f>
        <v>1876.94</v>
      </c>
      <c r="J111" s="29">
        <f t="shared" si="2"/>
        <v>28978.869999999995</v>
      </c>
    </row>
    <row r="112" spans="1:10" x14ac:dyDescent="0.25">
      <c r="A112" s="8">
        <v>110</v>
      </c>
      <c r="B112" s="19" t="s">
        <v>59</v>
      </c>
      <c r="C112" s="28">
        <f>SUMIFS('Walmart Initial Payment 1'!$F:$F,'Walmart Initial Payment 1'!$B:$B,$B112)</f>
        <v>76638.06</v>
      </c>
      <c r="D112" s="28">
        <f>SUMIFS('Walmart Second Payment 1'!$F:$F,'Walmart Second Payment 1'!$B:$B,$B112)</f>
        <v>122567.5</v>
      </c>
      <c r="E112" s="28">
        <f>SUMIFS('Walgreens Payment 1'!$F:$F,'Walgreens Payment 1'!$B:$B,$B112)</f>
        <v>29289.91</v>
      </c>
      <c r="F112" s="28">
        <f>SUMIFS('Walgreens Payment 2'!$F:$F,'Walgreens Payment 2'!$B:$B,$B112)</f>
        <v>19703.62</v>
      </c>
      <c r="G112" s="28">
        <f>SUMIFS('CVS Payment 1'!$F:$F,'CVS Payment 1'!$B:$B,$B112)</f>
        <v>25318.22</v>
      </c>
      <c r="H112" s="28">
        <f>SUMIFS('Allergan Payment 1'!$F:$F,'Allergan Payment 1'!$B:$B,$B112)</f>
        <v>22736.07</v>
      </c>
      <c r="I112" s="28">
        <f>SUMIFS('Teva Payment 1'!$F:$F,'Teva Payment 1'!$B:$B,$B112)</f>
        <v>20517.009999999998</v>
      </c>
      <c r="J112" s="29">
        <f t="shared" si="2"/>
        <v>316770.39</v>
      </c>
    </row>
    <row r="113" spans="1:10" x14ac:dyDescent="0.25">
      <c r="A113" s="8">
        <v>111</v>
      </c>
      <c r="B113" s="19" t="s">
        <v>177</v>
      </c>
      <c r="C113" s="28">
        <f>SUMIFS('Walmart Initial Payment 1'!$F:$F,'Walmart Initial Payment 1'!$B:$B,$B113)</f>
        <v>11098.87</v>
      </c>
      <c r="D113" s="28">
        <f>SUMIFS('Walmart Second Payment 1'!$F:$F,'Walmart Second Payment 1'!$B:$B,$B113)</f>
        <v>17750.46</v>
      </c>
      <c r="E113" s="28">
        <f>SUMIFS('Walgreens Payment 1'!$F:$F,'Walgreens Payment 1'!$B:$B,$B113)</f>
        <v>4241.82</v>
      </c>
      <c r="F113" s="28">
        <f>SUMIFS('Walgreens Payment 2'!$F:$F,'Walgreens Payment 2'!$B:$B,$B113)</f>
        <v>2853.52</v>
      </c>
      <c r="G113" s="28">
        <f>SUMIFS('CVS Payment 1'!$F:$F,'CVS Payment 1'!$B:$B,$B113)</f>
        <v>3666.63</v>
      </c>
      <c r="H113" s="28">
        <f>SUMIFS('Allergan Payment 1'!$F:$F,'Allergan Payment 1'!$B:$B,$B113)</f>
        <v>3292.68</v>
      </c>
      <c r="I113" s="28">
        <f>SUMIFS('Teva Payment 1'!$F:$F,'Teva Payment 1'!$B:$B,$B113)</f>
        <v>2971.31</v>
      </c>
      <c r="J113" s="29">
        <f t="shared" si="2"/>
        <v>45875.289999999994</v>
      </c>
    </row>
    <row r="114" spans="1:10" x14ac:dyDescent="0.25">
      <c r="A114" s="8">
        <v>112</v>
      </c>
      <c r="B114" s="19" t="s">
        <v>178</v>
      </c>
      <c r="C114" s="28">
        <f>SUMIFS('Walmart Initial Payment 1'!$F:$F,'Walmart Initial Payment 1'!$B:$B,$B114)</f>
        <v>12434.24</v>
      </c>
      <c r="D114" s="28">
        <f>SUMIFS('Walmart Second Payment 1'!$F:$F,'Walmart Second Payment 1'!$B:$B,$B114)</f>
        <v>19886.11</v>
      </c>
      <c r="E114" s="28">
        <f>SUMIFS('Walgreens Payment 1'!$F:$F,'Walgreens Payment 1'!$B:$B,$B114)</f>
        <v>4752.18</v>
      </c>
      <c r="F114" s="28">
        <f>SUMIFS('Walgreens Payment 2'!$F:$F,'Walgreens Payment 2'!$B:$B,$B114)</f>
        <v>3196.84</v>
      </c>
      <c r="G114" s="28">
        <f>SUMIFS('CVS Payment 1'!$F:$F,'CVS Payment 1'!$B:$B,$B114)</f>
        <v>4107.79</v>
      </c>
      <c r="H114" s="28">
        <f>SUMIFS('Allergan Payment 1'!$F:$F,'Allergan Payment 1'!$B:$B,$B114)</f>
        <v>3688.84</v>
      </c>
      <c r="I114" s="28">
        <f>SUMIFS('Teva Payment 1'!$F:$F,'Teva Payment 1'!$B:$B,$B114)</f>
        <v>3328.81</v>
      </c>
      <c r="J114" s="29">
        <f t="shared" si="2"/>
        <v>51394.81</v>
      </c>
    </row>
    <row r="115" spans="1:10" x14ac:dyDescent="0.25">
      <c r="A115" s="8">
        <v>113</v>
      </c>
      <c r="B115" s="19" t="s">
        <v>179</v>
      </c>
      <c r="C115" s="28">
        <f>SUMIFS('Walmart Initial Payment 1'!$F:$F,'Walmart Initial Payment 1'!$B:$B,$B115)</f>
        <v>336261.88</v>
      </c>
      <c r="D115" s="28">
        <f>SUMIFS('Walmart Second Payment 1'!$F:$F,'Walmart Second Payment 1'!$B:$B,$B115)</f>
        <v>537784.73</v>
      </c>
      <c r="E115" s="28">
        <f>SUMIFS('Walgreens Payment 1'!$F:$F,'Walgreens Payment 1'!$B:$B,$B115)</f>
        <v>128514.19</v>
      </c>
      <c r="F115" s="28">
        <f>SUMIFS('Walgreens Payment 2'!$F:$F,'Walgreens Payment 2'!$B:$B,$B115)</f>
        <v>86452.83</v>
      </c>
      <c r="G115" s="28">
        <f>SUMIFS('CVS Payment 1'!$F:$F,'CVS Payment 1'!$B:$B,$B115)</f>
        <v>111087.8</v>
      </c>
      <c r="H115" s="28">
        <f>SUMIFS('Allergan Payment 1'!$F:$F,'Allergan Payment 1'!$B:$B,$B115)</f>
        <v>99758.17</v>
      </c>
      <c r="I115" s="28">
        <f>SUMIFS('Teva Payment 1'!$F:$F,'Teva Payment 1'!$B:$B,$B115)</f>
        <v>90021.71</v>
      </c>
      <c r="J115" s="29">
        <f t="shared" si="2"/>
        <v>1389881.31</v>
      </c>
    </row>
    <row r="116" spans="1:10" x14ac:dyDescent="0.25">
      <c r="A116" s="8">
        <v>114</v>
      </c>
      <c r="B116" s="19" t="s">
        <v>60</v>
      </c>
      <c r="C116" s="28">
        <f>SUMIFS('Walmart Initial Payment 1'!$F:$F,'Walmart Initial Payment 1'!$B:$B,$B116)</f>
        <v>238324.44</v>
      </c>
      <c r="D116" s="28">
        <f>SUMIFS('Walmart Second Payment 1'!$F:$F,'Walmart Second Payment 1'!$B:$B,$B116)</f>
        <v>381153.07</v>
      </c>
      <c r="E116" s="28">
        <f>SUMIFS('Walgreens Payment 1'!$F:$F,'Walgreens Payment 1'!$B:$B,$B116)</f>
        <v>91083.99</v>
      </c>
      <c r="F116" s="28">
        <f>SUMIFS('Walgreens Payment 2'!$F:$F,'Walgreens Payment 2'!$B:$B,$B116)</f>
        <v>61273.15</v>
      </c>
      <c r="G116" s="28">
        <f>SUMIFS('CVS Payment 1'!$F:$F,'CVS Payment 1'!$B:$B,$B116)</f>
        <v>78733.09</v>
      </c>
      <c r="H116" s="28">
        <f>SUMIFS('Allergan Payment 1'!$F:$F,'Allergan Payment 1'!$B:$B,$B116)</f>
        <v>70703.259999999995</v>
      </c>
      <c r="I116" s="28">
        <f>SUMIFS('Teva Payment 1'!$F:$F,'Teva Payment 1'!$B:$B,$B116)</f>
        <v>63802.57</v>
      </c>
      <c r="J116" s="29">
        <f t="shared" si="2"/>
        <v>985073.57</v>
      </c>
    </row>
    <row r="117" spans="1:10" x14ac:dyDescent="0.25">
      <c r="A117" s="8">
        <v>115</v>
      </c>
      <c r="B117" s="19" t="s">
        <v>182</v>
      </c>
      <c r="C117" s="28">
        <f>SUMIFS('Walmart Initial Payment 1'!$F:$F,'Walmart Initial Payment 1'!$B:$B,$B117)</f>
        <v>31070.32</v>
      </c>
      <c r="D117" s="28">
        <f>SUMIFS('Walmart Second Payment 1'!$F:$F,'Walmart Second Payment 1'!$B:$B,$B117)</f>
        <v>49690.86</v>
      </c>
      <c r="E117" s="28">
        <f>SUMIFS('Walgreens Payment 1'!$F:$F,'Walgreens Payment 1'!$B:$B,$B117)</f>
        <v>11874.6</v>
      </c>
      <c r="F117" s="28">
        <f>SUMIFS('Walgreens Payment 2'!$F:$F,'Walgreens Payment 2'!$B:$B,$B117)</f>
        <v>7988.17</v>
      </c>
      <c r="G117" s="28">
        <f>SUMIFS('CVS Payment 1'!$F:$F,'CVS Payment 1'!$B:$B,$B117)</f>
        <v>10264.42</v>
      </c>
      <c r="H117" s="28">
        <f>SUMIFS('Allergan Payment 1'!$F:$F,'Allergan Payment 1'!$B:$B,$B117)</f>
        <v>9217.57</v>
      </c>
      <c r="I117" s="28">
        <f>SUMIFS('Teva Payment 1'!$F:$F,'Teva Payment 1'!$B:$B,$B117)</f>
        <v>8317.93</v>
      </c>
      <c r="J117" s="29">
        <f t="shared" si="2"/>
        <v>128423.87</v>
      </c>
    </row>
    <row r="118" spans="1:10" x14ac:dyDescent="0.25">
      <c r="A118" s="8">
        <v>116</v>
      </c>
      <c r="B118" s="19" t="s">
        <v>183</v>
      </c>
      <c r="C118" s="28">
        <f>SUMIFS('Walmart Initial Payment 1'!$F:$F,'Walmart Initial Payment 1'!$B:$B,$B118)</f>
        <v>21169.65</v>
      </c>
      <c r="D118" s="28">
        <f>SUMIFS('Walmart Second Payment 1'!$F:$F,'Walmart Second Payment 1'!$B:$B,$B118)</f>
        <v>33856.69</v>
      </c>
      <c r="E118" s="28">
        <f>SUMIFS('Walgreens Payment 1'!$F:$F,'Walgreens Payment 1'!$B:$B,$B118)</f>
        <v>8090.72</v>
      </c>
      <c r="F118" s="28">
        <f>SUMIFS('Walgreens Payment 2'!$F:$F,'Walgreens Payment 2'!$B:$B,$B118)</f>
        <v>5442.71</v>
      </c>
      <c r="G118" s="28">
        <f>SUMIFS('CVS Payment 1'!$F:$F,'CVS Payment 1'!$B:$B,$B118)</f>
        <v>6993.63</v>
      </c>
      <c r="H118" s="28">
        <f>SUMIFS('Allergan Payment 1'!$F:$F,'Allergan Payment 1'!$B:$B,$B118)</f>
        <v>6280.36</v>
      </c>
      <c r="I118" s="28">
        <f>SUMIFS('Teva Payment 1'!$F:$F,'Teva Payment 1'!$B:$B,$B118)</f>
        <v>5667.39</v>
      </c>
      <c r="J118" s="29">
        <f t="shared" si="2"/>
        <v>87501.150000000009</v>
      </c>
    </row>
    <row r="119" spans="1:10" x14ac:dyDescent="0.25">
      <c r="A119" s="8">
        <v>117</v>
      </c>
      <c r="B119" s="19" t="s">
        <v>184</v>
      </c>
      <c r="C119" s="28">
        <f>SUMIFS('Walmart Initial Payment 1'!$F:$F,'Walmart Initial Payment 1'!$B:$B,$B119)</f>
        <v>3624.62</v>
      </c>
      <c r="D119" s="28">
        <f>SUMIFS('Walmart Second Payment 1'!$F:$F,'Walmart Second Payment 1'!$B:$B,$B119)</f>
        <v>5796.87</v>
      </c>
      <c r="E119" s="28">
        <f>SUMIFS('Walgreens Payment 1'!$F:$F,'Walgreens Payment 1'!$B:$B,$B119)</f>
        <v>1385.28</v>
      </c>
      <c r="F119" s="28">
        <f>SUMIFS('Walgreens Payment 2'!$F:$F,'Walgreens Payment 2'!$B:$B,$B119)</f>
        <v>931.89</v>
      </c>
      <c r="G119" s="28">
        <f>SUMIFS('CVS Payment 1'!$F:$F,'CVS Payment 1'!$B:$B,$B119)</f>
        <v>1197.43</v>
      </c>
      <c r="H119" s="28">
        <f>SUMIFS('Allergan Payment 1'!$F:$F,'Allergan Payment 1'!$B:$B,$B119)</f>
        <v>1075.31</v>
      </c>
      <c r="I119" s="28">
        <f>SUMIFS('Teva Payment 1'!$F:$F,'Teva Payment 1'!$B:$B,$B119)</f>
        <v>970.36</v>
      </c>
      <c r="J119" s="29">
        <f t="shared" si="2"/>
        <v>14981.76</v>
      </c>
    </row>
    <row r="120" spans="1:10" x14ac:dyDescent="0.25">
      <c r="A120" s="8">
        <v>118</v>
      </c>
      <c r="B120" s="19" t="s">
        <v>185</v>
      </c>
      <c r="C120" s="28">
        <f>SUMIFS('Walmart Initial Payment 1'!$F:$F,'Walmart Initial Payment 1'!$B:$B,$B120)</f>
        <v>177336.82</v>
      </c>
      <c r="D120" s="28">
        <f>SUMIFS('Walmart Second Payment 1'!$F:$F,'Walmart Second Payment 1'!$B:$B,$B120)</f>
        <v>283615.35999999999</v>
      </c>
      <c r="E120" s="28">
        <f>SUMIFS('Walgreens Payment 1'!$F:$F,'Walgreens Payment 1'!$B:$B,$B120)</f>
        <v>67775.45</v>
      </c>
      <c r="F120" s="28">
        <f>SUMIFS('Walgreens Payment 2'!$F:$F,'Walgreens Payment 2'!$B:$B,$B120)</f>
        <v>45593.25</v>
      </c>
      <c r="G120" s="28">
        <f>SUMIFS('CVS Payment 1'!$F:$F,'CVS Payment 1'!$B:$B,$B120)</f>
        <v>58585.16</v>
      </c>
      <c r="H120" s="28">
        <f>SUMIFS('Allergan Payment 1'!$F:$F,'Allergan Payment 1'!$B:$B,$B120)</f>
        <v>52610.18</v>
      </c>
      <c r="I120" s="28">
        <f>SUMIFS('Teva Payment 1'!$F:$F,'Teva Payment 1'!$B:$B,$B120)</f>
        <v>47475.39</v>
      </c>
      <c r="J120" s="29">
        <f t="shared" si="2"/>
        <v>732991.6100000001</v>
      </c>
    </row>
    <row r="121" spans="1:10" x14ac:dyDescent="0.25">
      <c r="A121" s="8">
        <v>119</v>
      </c>
      <c r="B121" s="19" t="s">
        <v>61</v>
      </c>
      <c r="C121" s="28">
        <f>SUMIFS('Walmart Initial Payment 1'!$F:$F,'Walmart Initial Payment 1'!$B:$B,$B121)</f>
        <v>6113.04</v>
      </c>
      <c r="D121" s="28">
        <f>SUMIFS('Walmart Second Payment 1'!$F:$F,'Walmart Second Payment 1'!$B:$B,$B121)</f>
        <v>9776.61</v>
      </c>
      <c r="E121" s="28">
        <f>SUMIFS('Walgreens Payment 1'!$F:$F,'Walgreens Payment 1'!$B:$B,$B121)</f>
        <v>2336.31</v>
      </c>
      <c r="F121" s="28">
        <f>SUMIFS('Walgreens Payment 2'!$F:$F,'Walgreens Payment 2'!$B:$B,$B121)</f>
        <v>1571.66</v>
      </c>
      <c r="G121" s="28">
        <f>SUMIFS('CVS Payment 1'!$F:$F,'CVS Payment 1'!$B:$B,$B121)</f>
        <v>2019.51</v>
      </c>
      <c r="H121" s="28">
        <f>SUMIFS('Allergan Payment 1'!$F:$F,'Allergan Payment 1'!$B:$B,$B121)</f>
        <v>1813.54</v>
      </c>
      <c r="I121" s="28">
        <f>SUMIFS('Teva Payment 1'!$F:$F,'Teva Payment 1'!$B:$B,$B121)</f>
        <v>1636.54</v>
      </c>
      <c r="J121" s="29">
        <f t="shared" si="2"/>
        <v>25267.210000000003</v>
      </c>
    </row>
    <row r="122" spans="1:10" x14ac:dyDescent="0.25">
      <c r="A122" s="8">
        <v>120</v>
      </c>
      <c r="B122" s="19" t="s">
        <v>62</v>
      </c>
      <c r="C122" s="28">
        <f>SUMIFS('Walmart Initial Payment 1'!$F:$F,'Walmart Initial Payment 1'!$B:$B,$B122)</f>
        <v>32182.74</v>
      </c>
      <c r="D122" s="28">
        <f>SUMIFS('Walmart Second Payment 1'!$F:$F,'Walmart Second Payment 1'!$B:$B,$B122)</f>
        <v>51469.96</v>
      </c>
      <c r="E122" s="28">
        <f>SUMIFS('Walgreens Payment 1'!$F:$F,'Walgreens Payment 1'!$B:$B,$B122)</f>
        <v>12299.75</v>
      </c>
      <c r="F122" s="28">
        <f>SUMIFS('Walgreens Payment 2'!$F:$F,'Walgreens Payment 2'!$B:$B,$B122)</f>
        <v>8274.17</v>
      </c>
      <c r="G122" s="28">
        <f>SUMIFS('CVS Payment 1'!$F:$F,'CVS Payment 1'!$B:$B,$B122)</f>
        <v>10631.92</v>
      </c>
      <c r="H122" s="28">
        <f>SUMIFS('Allergan Payment 1'!$F:$F,'Allergan Payment 1'!$B:$B,$B122)</f>
        <v>9547.59</v>
      </c>
      <c r="I122" s="28">
        <f>SUMIFS('Teva Payment 1'!$F:$F,'Teva Payment 1'!$B:$B,$B122)</f>
        <v>8615.74</v>
      </c>
      <c r="J122" s="29">
        <f t="shared" si="2"/>
        <v>133021.87</v>
      </c>
    </row>
    <row r="123" spans="1:10" x14ac:dyDescent="0.25">
      <c r="A123" s="8">
        <v>121</v>
      </c>
      <c r="B123" s="19" t="s">
        <v>63</v>
      </c>
      <c r="C123" s="28">
        <f>SUMIFS('Walmart Initial Payment 1'!$F:$F,'Walmart Initial Payment 1'!$B:$B,$B123)</f>
        <v>56806.77</v>
      </c>
      <c r="D123" s="28">
        <f>SUMIFS('Walmart Second Payment 1'!$F:$F,'Walmart Second Payment 1'!$B:$B,$B123)</f>
        <v>90851.25</v>
      </c>
      <c r="E123" s="28">
        <f>SUMIFS('Walgreens Payment 1'!$F:$F,'Walgreens Payment 1'!$B:$B,$B123)</f>
        <v>21710.69</v>
      </c>
      <c r="F123" s="28">
        <f>SUMIFS('Walgreens Payment 2'!$F:$F,'Walgreens Payment 2'!$B:$B,$B123)</f>
        <v>14605</v>
      </c>
      <c r="G123" s="28">
        <f>SUMIFS('CVS Payment 1'!$F:$F,'CVS Payment 1'!$B:$B,$B123)</f>
        <v>18766.740000000002</v>
      </c>
      <c r="H123" s="28">
        <f>SUMIFS('Allergan Payment 1'!$F:$F,'Allergan Payment 1'!$B:$B,$B123)</f>
        <v>16852.759999999998</v>
      </c>
      <c r="I123" s="28">
        <f>SUMIFS('Teva Payment 1'!$F:$F,'Teva Payment 1'!$B:$B,$B123)</f>
        <v>15207.92</v>
      </c>
      <c r="J123" s="29">
        <f t="shared" si="2"/>
        <v>234801.13</v>
      </c>
    </row>
    <row r="124" spans="1:10" x14ac:dyDescent="0.25">
      <c r="A124" s="8">
        <v>122</v>
      </c>
      <c r="B124" s="19" t="s">
        <v>188</v>
      </c>
      <c r="C124" s="28">
        <f>SUMIFS('Walmart Initial Payment 1'!$F:$F,'Walmart Initial Payment 1'!$B:$B,$B124)</f>
        <v>13108.98</v>
      </c>
      <c r="D124" s="28">
        <f>SUMIFS('Walmart Second Payment 1'!$F:$F,'Walmart Second Payment 1'!$B:$B,$B124)</f>
        <v>20965.240000000002</v>
      </c>
      <c r="E124" s="28">
        <f>SUMIFS('Walgreens Payment 1'!$F:$F,'Walgreens Payment 1'!$B:$B,$B124)</f>
        <v>5010.05</v>
      </c>
      <c r="F124" s="28">
        <f>SUMIFS('Walgreens Payment 2'!$F:$F,'Walgreens Payment 2'!$B:$B,$B124)</f>
        <v>3370.32</v>
      </c>
      <c r="G124" s="28">
        <f>SUMIFS('CVS Payment 1'!$F:$F,'CVS Payment 1'!$B:$B,$B124)</f>
        <v>4330.7</v>
      </c>
      <c r="H124" s="28">
        <f>SUMIFS('Allergan Payment 1'!$F:$F,'Allergan Payment 1'!$B:$B,$B124)</f>
        <v>3889.02</v>
      </c>
      <c r="I124" s="28">
        <f>SUMIFS('Teva Payment 1'!$F:$F,'Teva Payment 1'!$B:$B,$B124)</f>
        <v>3509.45</v>
      </c>
      <c r="J124" s="29">
        <f t="shared" si="2"/>
        <v>54183.759999999995</v>
      </c>
    </row>
    <row r="125" spans="1:10" x14ac:dyDescent="0.25">
      <c r="A125" s="8">
        <v>123</v>
      </c>
      <c r="B125" s="19" t="s">
        <v>189</v>
      </c>
      <c r="C125" s="28">
        <f>SUMIFS('Walmart Initial Payment 1'!$F:$F,'Walmart Initial Payment 1'!$B:$B,$B125)</f>
        <v>30415.83</v>
      </c>
      <c r="D125" s="28">
        <f>SUMIFS('Walmart Second Payment 1'!$F:$F,'Walmart Second Payment 1'!$B:$B,$B125)</f>
        <v>48644.14</v>
      </c>
      <c r="E125" s="28">
        <f>SUMIFS('Walgreens Payment 1'!$F:$F,'Walgreens Payment 1'!$B:$B,$B125)</f>
        <v>11624.47</v>
      </c>
      <c r="F125" s="28">
        <f>SUMIFS('Walgreens Payment 2'!$F:$F,'Walgreens Payment 2'!$B:$B,$B125)</f>
        <v>7819.9</v>
      </c>
      <c r="G125" s="28">
        <f>SUMIFS('CVS Payment 1'!$F:$F,'CVS Payment 1'!$B:$B,$B125)</f>
        <v>10048.200000000001</v>
      </c>
      <c r="H125" s="28">
        <f>SUMIFS('Allergan Payment 1'!$F:$F,'Allergan Payment 1'!$B:$B,$B125)</f>
        <v>9023.41</v>
      </c>
      <c r="I125" s="28">
        <f>SUMIFS('Teva Payment 1'!$F:$F,'Teva Payment 1'!$B:$B,$B125)</f>
        <v>8142.72</v>
      </c>
      <c r="J125" s="29">
        <f t="shared" si="2"/>
        <v>125718.67</v>
      </c>
    </row>
    <row r="126" spans="1:10" x14ac:dyDescent="0.25">
      <c r="A126" s="8">
        <v>124</v>
      </c>
      <c r="B126" s="19" t="s">
        <v>190</v>
      </c>
      <c r="C126" s="28">
        <f>SUMIFS('Walmart Initial Payment 1'!$F:$F,'Walmart Initial Payment 1'!$B:$B,$B126)</f>
        <v>4706.96</v>
      </c>
      <c r="D126" s="28">
        <f>SUMIFS('Walmart Second Payment 1'!$F:$F,'Walmart Second Payment 1'!$B:$B,$B126)</f>
        <v>7527.86</v>
      </c>
      <c r="E126" s="28">
        <f>SUMIFS('Walgreens Payment 1'!$F:$F,'Walgreens Payment 1'!$B:$B,$B126)</f>
        <v>1798.93</v>
      </c>
      <c r="F126" s="28">
        <f>SUMIFS('Walgreens Payment 2'!$F:$F,'Walgreens Payment 2'!$B:$B,$B126)</f>
        <v>1210.1600000000001</v>
      </c>
      <c r="G126" s="28">
        <f>SUMIFS('CVS Payment 1'!$F:$F,'CVS Payment 1'!$B:$B,$B126)</f>
        <v>1555</v>
      </c>
      <c r="H126" s="28">
        <f>SUMIFS('Allergan Payment 1'!$F:$F,'Allergan Payment 1'!$B:$B,$B126)</f>
        <v>1396.41</v>
      </c>
      <c r="I126" s="28">
        <f>SUMIFS('Teva Payment 1'!$F:$F,'Teva Payment 1'!$B:$B,$B126)</f>
        <v>1260.1199999999999</v>
      </c>
      <c r="J126" s="29">
        <f t="shared" si="2"/>
        <v>19455.439999999999</v>
      </c>
    </row>
    <row r="127" spans="1:10" x14ac:dyDescent="0.25">
      <c r="A127" s="8">
        <v>125</v>
      </c>
      <c r="B127" s="19" t="s">
        <v>64</v>
      </c>
      <c r="C127" s="28">
        <f>SUMIFS('Walmart Initial Payment 1'!$F:$F,'Walmart Initial Payment 1'!$B:$B,$B127)</f>
        <v>137846.1</v>
      </c>
      <c r="D127" s="28">
        <f>SUMIFS('Walmart Second Payment 1'!$F:$F,'Walmart Second Payment 1'!$B:$B,$B127)</f>
        <v>220457.71</v>
      </c>
      <c r="E127" s="28">
        <f>SUMIFS('Walgreens Payment 1'!$F:$F,'Walgreens Payment 1'!$B:$B,$B127)</f>
        <v>52682.69</v>
      </c>
      <c r="F127" s="28">
        <f>SUMIFS('Walgreens Payment 2'!$F:$F,'Walgreens Payment 2'!$B:$B,$B127)</f>
        <v>35440.19</v>
      </c>
      <c r="G127" s="28">
        <f>SUMIFS('CVS Payment 1'!$F:$F,'CVS Payment 1'!$B:$B,$B127)</f>
        <v>45538.97</v>
      </c>
      <c r="H127" s="28">
        <f>SUMIFS('Allergan Payment 1'!$F:$F,'Allergan Payment 1'!$B:$B,$B127)</f>
        <v>40894.54</v>
      </c>
      <c r="I127" s="28">
        <f>SUMIFS('Teva Payment 1'!$F:$F,'Teva Payment 1'!$B:$B,$B127)</f>
        <v>36903.199999999997</v>
      </c>
      <c r="J127" s="29">
        <f t="shared" si="2"/>
        <v>569763.4</v>
      </c>
    </row>
    <row r="128" spans="1:10" x14ac:dyDescent="0.25">
      <c r="A128" s="8">
        <v>126</v>
      </c>
      <c r="B128" s="19" t="s">
        <v>65</v>
      </c>
      <c r="C128" s="28">
        <f>SUMIFS('Walmart Initial Payment 1'!$F:$F,'Walmart Initial Payment 1'!$B:$B,$B128)</f>
        <v>26916.28</v>
      </c>
      <c r="D128" s="28">
        <f>SUMIFS('Walmart Second Payment 1'!$F:$F,'Walmart Second Payment 1'!$B:$B,$B128)</f>
        <v>43047.29</v>
      </c>
      <c r="E128" s="28">
        <f>SUMIFS('Walgreens Payment 1'!$F:$F,'Walgreens Payment 1'!$B:$B,$B128)</f>
        <v>10286.99</v>
      </c>
      <c r="F128" s="28">
        <f>SUMIFS('Walgreens Payment 2'!$F:$F,'Walgreens Payment 2'!$B:$B,$B128)</f>
        <v>6920.17</v>
      </c>
      <c r="G128" s="28">
        <f>SUMIFS('CVS Payment 1'!$F:$F,'CVS Payment 1'!$B:$B,$B128)</f>
        <v>8892.09</v>
      </c>
      <c r="H128" s="28">
        <f>SUMIFS('Allergan Payment 1'!$F:$F,'Allergan Payment 1'!$B:$B,$B128)</f>
        <v>7985.2</v>
      </c>
      <c r="I128" s="28">
        <f>SUMIFS('Teva Payment 1'!$F:$F,'Teva Payment 1'!$B:$B,$B128)</f>
        <v>7205.84</v>
      </c>
      <c r="J128" s="29">
        <f t="shared" si="2"/>
        <v>111253.86</v>
      </c>
    </row>
    <row r="129" spans="1:10" x14ac:dyDescent="0.25">
      <c r="A129" s="8">
        <v>127</v>
      </c>
      <c r="B129" s="19" t="s">
        <v>193</v>
      </c>
      <c r="C129" s="28">
        <f>SUMIFS('Walmart Initial Payment 1'!$F:$F,'Walmart Initial Payment 1'!$B:$B,$B129)</f>
        <v>1900.94</v>
      </c>
      <c r="D129" s="28">
        <f>SUMIFS('Walmart Second Payment 1'!$F:$F,'Walmart Second Payment 1'!$B:$B,$B129)</f>
        <v>3040.19</v>
      </c>
      <c r="E129" s="28">
        <f>SUMIFS('Walgreens Payment 1'!$F:$F,'Walgreens Payment 1'!$B:$B,$B129)</f>
        <v>726.51</v>
      </c>
      <c r="F129" s="28">
        <f>SUMIFS('Walgreens Payment 2'!$F:$F,'Walgreens Payment 2'!$B:$B,$B129)</f>
        <v>488.73</v>
      </c>
      <c r="G129" s="28">
        <f>SUMIFS('CVS Payment 1'!$F:$F,'CVS Payment 1'!$B:$B,$B129)</f>
        <v>628</v>
      </c>
      <c r="H129" s="28">
        <f>SUMIFS('Allergan Payment 1'!$F:$F,'Allergan Payment 1'!$B:$B,$B129)</f>
        <v>563.95000000000005</v>
      </c>
      <c r="I129" s="28">
        <f>SUMIFS('Teva Payment 1'!$F:$F,'Teva Payment 1'!$B:$B,$B129)</f>
        <v>508.91</v>
      </c>
      <c r="J129" s="29">
        <f t="shared" si="2"/>
        <v>7857.2300000000005</v>
      </c>
    </row>
    <row r="130" spans="1:10" x14ac:dyDescent="0.25">
      <c r="A130" s="8">
        <v>128</v>
      </c>
      <c r="B130" s="19" t="s">
        <v>194</v>
      </c>
      <c r="C130" s="28">
        <f>SUMIFS('Walmart Initial Payment 1'!$F:$F,'Walmart Initial Payment 1'!$B:$B,$B130)</f>
        <v>62099.64</v>
      </c>
      <c r="D130" s="28">
        <f>SUMIFS('Walmart Second Payment 1'!$F:$F,'Walmart Second Payment 1'!$B:$B,$B130)</f>
        <v>99316.160000000003</v>
      </c>
      <c r="E130" s="28">
        <f>SUMIFS('Walgreens Payment 1'!$F:$F,'Walgreens Payment 1'!$B:$B,$B130)</f>
        <v>23733.54</v>
      </c>
      <c r="F130" s="28">
        <f>SUMIFS('Walgreens Payment 2'!$F:$F,'Walgreens Payment 2'!$B:$B,$B130)</f>
        <v>15965.8</v>
      </c>
      <c r="G130" s="28">
        <f>SUMIFS('CVS Payment 1'!$F:$F,'CVS Payment 1'!$B:$B,$B130)</f>
        <v>20515.3</v>
      </c>
      <c r="H130" s="28">
        <f>SUMIFS('Allergan Payment 1'!$F:$F,'Allergan Payment 1'!$B:$B,$B130)</f>
        <v>18422.98</v>
      </c>
      <c r="I130" s="28">
        <f>SUMIFS('Teva Payment 1'!$F:$F,'Teva Payment 1'!$B:$B,$B130)</f>
        <v>16624.89</v>
      </c>
      <c r="J130" s="29">
        <f t="shared" si="2"/>
        <v>256678.31</v>
      </c>
    </row>
    <row r="131" spans="1:10" x14ac:dyDescent="0.25">
      <c r="A131" s="8">
        <v>129</v>
      </c>
      <c r="B131" s="19" t="s">
        <v>66</v>
      </c>
      <c r="C131" s="28">
        <f>SUMIFS('Walmart Initial Payment 1'!$F:$F,'Walmart Initial Payment 1'!$B:$B,$B131)</f>
        <v>198668.42</v>
      </c>
      <c r="D131" s="28">
        <f>SUMIFS('Walmart Second Payment 1'!$F:$F,'Walmart Second Payment 1'!$B:$B,$B131)</f>
        <v>317731.06</v>
      </c>
      <c r="E131" s="28">
        <f>SUMIFS('Walgreens Payment 1'!$F:$F,'Walgreens Payment 1'!$B:$B,$B131)</f>
        <v>75928.06</v>
      </c>
      <c r="F131" s="28">
        <f>SUMIFS('Walgreens Payment 2'!$F:$F,'Walgreens Payment 2'!$B:$B,$B131)</f>
        <v>51077.599999999999</v>
      </c>
      <c r="G131" s="28">
        <f>SUMIFS('CVS Payment 1'!$F:$F,'CVS Payment 1'!$B:$B,$B131)</f>
        <v>65632.289999999994</v>
      </c>
      <c r="H131" s="28">
        <f>SUMIFS('Allergan Payment 1'!$F:$F,'Allergan Payment 1'!$B:$B,$B131)</f>
        <v>58938.58</v>
      </c>
      <c r="I131" s="28">
        <f>SUMIFS('Teva Payment 1'!$F:$F,'Teva Payment 1'!$B:$B,$B131)</f>
        <v>53186.14</v>
      </c>
      <c r="J131" s="29">
        <f t="shared" si="2"/>
        <v>821162.15</v>
      </c>
    </row>
    <row r="132" spans="1:10" x14ac:dyDescent="0.25">
      <c r="A132" s="5">
        <v>130</v>
      </c>
      <c r="B132" s="22" t="s">
        <v>67</v>
      </c>
      <c r="C132" s="29">
        <f>SUM(C4:C131)</f>
        <v>24110049.650000002</v>
      </c>
      <c r="D132" s="29">
        <f t="shared" ref="D132:J132" si="3">SUM(D4:D131)</f>
        <v>38559281.619999997</v>
      </c>
      <c r="E132" s="29">
        <f t="shared" si="3"/>
        <v>9214495.6199999992</v>
      </c>
      <c r="F132" s="29">
        <f t="shared" si="3"/>
        <v>6198687.0000000009</v>
      </c>
      <c r="G132" s="29">
        <f t="shared" si="3"/>
        <v>7965019.3000000007</v>
      </c>
      <c r="H132" s="29">
        <f t="shared" si="3"/>
        <v>7152682.2800000003</v>
      </c>
      <c r="I132" s="29">
        <f t="shared" si="3"/>
        <v>6454575.9099999992</v>
      </c>
      <c r="J132" s="29">
        <f t="shared" si="3"/>
        <v>99654791.38000007</v>
      </c>
    </row>
  </sheetData>
  <mergeCells count="1">
    <mergeCell ref="A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6185-C6A5-46AD-BCF1-66EE884D5186}">
  <sheetPr>
    <pageSetUpPr fitToPage="1"/>
  </sheetPr>
  <dimension ref="A1:J150"/>
  <sheetViews>
    <sheetView zoomScale="80" zoomScaleNormal="80" zoomScaleSheetLayoutView="80" workbookViewId="0">
      <pane ySplit="2" topLeftCell="A3" activePane="bottomLeft" state="frozen"/>
      <selection activeCell="A2" sqref="A2:XFD2"/>
      <selection pane="bottomLeft" activeCell="A2" sqref="A2:E2"/>
    </sheetView>
  </sheetViews>
  <sheetFormatPr defaultColWidth="9" defaultRowHeight="15.75" x14ac:dyDescent="0.25"/>
  <cols>
    <col min="1" max="1" width="4.875" style="1" bestFit="1" customWidth="1"/>
    <col min="2" max="2" width="69.625" style="1" customWidth="1"/>
    <col min="3" max="5" width="16.5" style="1" customWidth="1"/>
    <col min="6" max="6" width="15.25" style="1" customWidth="1"/>
    <col min="7" max="10" width="13.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</row>
    <row r="2" spans="1:10" ht="36.75" customHeight="1" x14ac:dyDescent="0.25">
      <c r="A2" s="39" t="s">
        <v>247</v>
      </c>
      <c r="B2" s="39"/>
      <c r="C2" s="39"/>
      <c r="D2" s="39"/>
      <c r="E2" s="39"/>
    </row>
    <row r="3" spans="1:10" x14ac:dyDescent="0.25">
      <c r="A3" s="38" t="s">
        <v>68</v>
      </c>
      <c r="B3" s="38"/>
      <c r="C3" s="38"/>
      <c r="D3" s="38"/>
      <c r="E3" s="38"/>
    </row>
    <row r="4" spans="1:10" ht="31.5" x14ac:dyDescent="0.25">
      <c r="A4" s="3"/>
      <c r="B4" s="4"/>
      <c r="C4" s="4" t="s">
        <v>1</v>
      </c>
      <c r="D4" s="4" t="s">
        <v>8</v>
      </c>
      <c r="E4" s="4" t="s">
        <v>9</v>
      </c>
    </row>
    <row r="5" spans="1:10" ht="16.5" customHeight="1" x14ac:dyDescent="0.25">
      <c r="A5" s="5" t="s">
        <v>10</v>
      </c>
      <c r="B5" s="7" t="s">
        <v>13</v>
      </c>
      <c r="C5" s="6">
        <v>24110049.653705899</v>
      </c>
      <c r="D5" s="36"/>
      <c r="E5" s="36"/>
    </row>
    <row r="6" spans="1:10" x14ac:dyDescent="0.25">
      <c r="A6" s="8">
        <v>1</v>
      </c>
      <c r="B6" s="10" t="s">
        <v>14</v>
      </c>
      <c r="C6" s="9">
        <v>23633108.09203852</v>
      </c>
      <c r="D6" s="36"/>
      <c r="E6" s="36"/>
    </row>
    <row r="7" spans="1:10" x14ac:dyDescent="0.25">
      <c r="A7" s="8">
        <v>2</v>
      </c>
      <c r="B7" s="10" t="s">
        <v>69</v>
      </c>
      <c r="C7" s="9">
        <v>0</v>
      </c>
      <c r="D7" s="36"/>
      <c r="E7" s="36"/>
    </row>
    <row r="8" spans="1:10" ht="31.5" x14ac:dyDescent="0.25">
      <c r="A8" s="8">
        <v>3</v>
      </c>
      <c r="B8" s="11" t="s">
        <v>70</v>
      </c>
      <c r="C8" s="9">
        <v>0</v>
      </c>
      <c r="D8" s="36"/>
      <c r="E8" s="36"/>
    </row>
    <row r="9" spans="1:10" ht="31.5" x14ac:dyDescent="0.25">
      <c r="A9" s="8">
        <v>4</v>
      </c>
      <c r="B9" s="11" t="s">
        <v>71</v>
      </c>
      <c r="C9" s="9">
        <v>0</v>
      </c>
      <c r="D9" s="36"/>
      <c r="E9" s="36"/>
    </row>
    <row r="10" spans="1:10" x14ac:dyDescent="0.25">
      <c r="A10" s="8">
        <v>5</v>
      </c>
      <c r="B10" s="10" t="s">
        <v>12</v>
      </c>
      <c r="C10" s="9">
        <v>476941.56166738062</v>
      </c>
      <c r="D10" s="36"/>
      <c r="E10" s="36"/>
    </row>
    <row r="11" spans="1:10" ht="33" customHeight="1" x14ac:dyDescent="0.25">
      <c r="A11" s="5" t="s">
        <v>11</v>
      </c>
      <c r="B11" s="12" t="s">
        <v>15</v>
      </c>
      <c r="C11" s="37" t="s">
        <v>16</v>
      </c>
      <c r="D11" s="37"/>
      <c r="E11" s="37"/>
    </row>
    <row r="12" spans="1:10" x14ac:dyDescent="0.25">
      <c r="A12" s="8">
        <v>1</v>
      </c>
      <c r="B12" s="13" t="s">
        <v>17</v>
      </c>
      <c r="C12" s="9">
        <v>12055024.799999999</v>
      </c>
      <c r="D12" s="14">
        <v>12055024.799999999</v>
      </c>
      <c r="E12" s="16"/>
    </row>
    <row r="13" spans="1:10" x14ac:dyDescent="0.25">
      <c r="A13" s="8">
        <v>2</v>
      </c>
      <c r="B13" s="13" t="s">
        <v>18</v>
      </c>
      <c r="C13" s="9">
        <v>12055024.849999998</v>
      </c>
      <c r="D13" s="16"/>
      <c r="E13" s="16"/>
    </row>
    <row r="14" spans="1:10" x14ac:dyDescent="0.25">
      <c r="A14" s="8" t="s">
        <v>19</v>
      </c>
      <c r="B14" s="13" t="s">
        <v>72</v>
      </c>
      <c r="C14" s="9">
        <v>-1808253.72</v>
      </c>
      <c r="D14" s="16"/>
      <c r="E14" s="14">
        <v>1808253.72</v>
      </c>
      <c r="F14" s="15"/>
      <c r="G14" s="15"/>
      <c r="H14" s="15"/>
      <c r="I14" s="15"/>
      <c r="J14" s="15"/>
    </row>
    <row r="15" spans="1:10" x14ac:dyDescent="0.25">
      <c r="A15" s="8" t="s">
        <v>20</v>
      </c>
      <c r="B15" s="13" t="s">
        <v>21</v>
      </c>
      <c r="C15" s="9">
        <v>10246771.129999997</v>
      </c>
      <c r="D15" s="16"/>
      <c r="E15" s="16"/>
      <c r="F15" s="15"/>
      <c r="G15" s="15"/>
      <c r="H15" s="15"/>
      <c r="I15" s="15"/>
      <c r="J15" s="15"/>
    </row>
    <row r="16" spans="1:10" x14ac:dyDescent="0.25">
      <c r="A16" s="38" t="s">
        <v>22</v>
      </c>
      <c r="B16" s="38">
        <v>0</v>
      </c>
      <c r="C16" s="38" t="e">
        <v>#REF!</v>
      </c>
      <c r="D16" s="38"/>
      <c r="E16" s="38"/>
      <c r="F16" s="38"/>
      <c r="G16" s="38"/>
      <c r="H16" s="38"/>
      <c r="I16" s="38"/>
      <c r="J16" s="38"/>
    </row>
    <row r="17" spans="1:10" ht="47.25" x14ac:dyDescent="0.25">
      <c r="A17" s="3"/>
      <c r="B17" s="18" t="s">
        <v>23</v>
      </c>
      <c r="C17" s="4" t="s">
        <v>2</v>
      </c>
      <c r="D17" s="4" t="s">
        <v>3</v>
      </c>
      <c r="E17" s="4" t="s">
        <v>24</v>
      </c>
      <c r="F17" s="4" t="s">
        <v>1</v>
      </c>
      <c r="G17" s="4" t="s">
        <v>25</v>
      </c>
      <c r="H17" s="4" t="s">
        <v>26</v>
      </c>
      <c r="I17" s="4" t="s">
        <v>27</v>
      </c>
      <c r="J17" s="4" t="s">
        <v>28</v>
      </c>
    </row>
    <row r="18" spans="1:10" x14ac:dyDescent="0.25">
      <c r="A18" s="8">
        <v>1</v>
      </c>
      <c r="B18" s="19" t="s">
        <v>74</v>
      </c>
      <c r="C18" s="33">
        <v>2.491525333E-3</v>
      </c>
      <c r="D18" s="9">
        <v>25530.09</v>
      </c>
      <c r="E18" s="9">
        <v>0</v>
      </c>
      <c r="F18" s="9">
        <v>25530.09</v>
      </c>
      <c r="G18" s="9" t="s">
        <v>75</v>
      </c>
      <c r="H18" s="20" t="s">
        <v>76</v>
      </c>
      <c r="I18" s="20" t="s">
        <v>76</v>
      </c>
      <c r="J18" s="9" t="s">
        <v>76</v>
      </c>
    </row>
    <row r="19" spans="1:10" x14ac:dyDescent="0.25">
      <c r="A19" s="8">
        <v>2</v>
      </c>
      <c r="B19" s="19" t="s">
        <v>29</v>
      </c>
      <c r="C19" s="33">
        <v>1.638732475E-3</v>
      </c>
      <c r="D19" s="9">
        <v>16791.72</v>
      </c>
      <c r="E19" s="9">
        <v>0</v>
      </c>
      <c r="F19" s="9">
        <v>16791.72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3</v>
      </c>
      <c r="B20" s="19" t="s">
        <v>77</v>
      </c>
      <c r="C20" s="33">
        <v>1.774962906E-3</v>
      </c>
      <c r="D20" s="9">
        <v>18187.64</v>
      </c>
      <c r="E20" s="9">
        <v>0</v>
      </c>
      <c r="F20" s="9">
        <v>18187.64</v>
      </c>
      <c r="G20" s="9" t="s">
        <v>73</v>
      </c>
      <c r="H20" s="20" t="s">
        <v>78</v>
      </c>
      <c r="I20" s="20" t="s">
        <v>79</v>
      </c>
      <c r="J20" s="9" t="s">
        <v>80</v>
      </c>
    </row>
    <row r="21" spans="1:10" x14ac:dyDescent="0.25">
      <c r="A21" s="8">
        <v>4</v>
      </c>
      <c r="B21" s="19" t="s">
        <v>81</v>
      </c>
      <c r="C21" s="33">
        <v>2.6205240800000001E-3</v>
      </c>
      <c r="D21" s="9">
        <v>26851.91</v>
      </c>
      <c r="E21" s="9">
        <v>0</v>
      </c>
      <c r="F21" s="9">
        <v>26851.91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0" x14ac:dyDescent="0.25">
      <c r="A22" s="8">
        <v>5</v>
      </c>
      <c r="B22" s="19" t="s">
        <v>30</v>
      </c>
      <c r="C22" s="33">
        <v>4.6944983860000003E-3</v>
      </c>
      <c r="D22" s="9">
        <v>48103.45</v>
      </c>
      <c r="E22" s="9">
        <v>0</v>
      </c>
      <c r="F22" s="9">
        <v>48103.45</v>
      </c>
      <c r="G22" s="9" t="s">
        <v>75</v>
      </c>
      <c r="H22" s="20" t="s">
        <v>76</v>
      </c>
      <c r="I22" s="20" t="s">
        <v>76</v>
      </c>
      <c r="J22" s="9" t="s">
        <v>76</v>
      </c>
    </row>
    <row r="23" spans="1:10" x14ac:dyDescent="0.25">
      <c r="A23" s="8">
        <v>6</v>
      </c>
      <c r="B23" s="19" t="s">
        <v>82</v>
      </c>
      <c r="C23" s="33">
        <v>3.2512970290000001E-3</v>
      </c>
      <c r="D23" s="9">
        <v>33315.300000000003</v>
      </c>
      <c r="E23" s="9">
        <v>0</v>
      </c>
      <c r="F23" s="9">
        <v>33315.300000000003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7</v>
      </c>
      <c r="B24" s="19" t="s">
        <v>83</v>
      </c>
      <c r="C24" s="33">
        <v>1.3646860140000001E-3</v>
      </c>
      <c r="D24" s="9">
        <v>13983.63</v>
      </c>
      <c r="E24" s="9">
        <v>0</v>
      </c>
      <c r="F24" s="9">
        <v>13983.63</v>
      </c>
      <c r="G24" s="9" t="s">
        <v>73</v>
      </c>
      <c r="H24" s="20" t="s">
        <v>78</v>
      </c>
      <c r="I24" s="20" t="s">
        <v>84</v>
      </c>
      <c r="J24" s="9" t="s">
        <v>80</v>
      </c>
    </row>
    <row r="25" spans="1:10" x14ac:dyDescent="0.25">
      <c r="A25" s="8">
        <v>8</v>
      </c>
      <c r="B25" s="19" t="s">
        <v>85</v>
      </c>
      <c r="C25" s="33">
        <v>1.384729857E-3</v>
      </c>
      <c r="D25" s="9">
        <v>14189.01</v>
      </c>
      <c r="E25" s="9">
        <v>0</v>
      </c>
      <c r="F25" s="9">
        <v>14189.01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9</v>
      </c>
      <c r="B26" s="19" t="s">
        <v>86</v>
      </c>
      <c r="C26" s="33">
        <v>1.1300592573E-2</v>
      </c>
      <c r="D26" s="9">
        <v>115794.59</v>
      </c>
      <c r="E26" s="9">
        <v>0</v>
      </c>
      <c r="F26" s="9">
        <v>115794.59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10</v>
      </c>
      <c r="B27" s="19" t="s">
        <v>87</v>
      </c>
      <c r="C27" s="33">
        <v>8.9786145769999992E-3</v>
      </c>
      <c r="D27" s="9">
        <v>92001.81</v>
      </c>
      <c r="E27" s="9">
        <v>0</v>
      </c>
      <c r="F27" s="9">
        <v>92001.81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11</v>
      </c>
      <c r="B28" s="19" t="s">
        <v>31</v>
      </c>
      <c r="C28" s="33">
        <v>1.4848831892E-2</v>
      </c>
      <c r="D28" s="9">
        <v>152152.57999999999</v>
      </c>
      <c r="E28" s="9">
        <v>0</v>
      </c>
      <c r="F28" s="9">
        <v>152152.57999999999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12</v>
      </c>
      <c r="B29" s="19" t="s">
        <v>88</v>
      </c>
      <c r="C29" s="33">
        <v>1.190773864E-3</v>
      </c>
      <c r="D29" s="9">
        <v>12201.59</v>
      </c>
      <c r="E29" s="9">
        <v>0</v>
      </c>
      <c r="F29" s="9">
        <v>12201.59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13</v>
      </c>
      <c r="B30" s="19" t="s">
        <v>89</v>
      </c>
      <c r="C30" s="33">
        <v>4.4761613039999999E-3</v>
      </c>
      <c r="D30" s="9">
        <v>45866.2</v>
      </c>
      <c r="E30" s="9">
        <v>0</v>
      </c>
      <c r="F30" s="9">
        <v>45866.2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0" x14ac:dyDescent="0.25">
      <c r="A31" s="8">
        <v>14</v>
      </c>
      <c r="B31" s="19" t="s">
        <v>90</v>
      </c>
      <c r="C31" s="33">
        <v>6.1933743890000004E-3</v>
      </c>
      <c r="D31" s="9">
        <v>63462.09</v>
      </c>
      <c r="E31" s="9">
        <v>0</v>
      </c>
      <c r="F31" s="9">
        <v>63462.09</v>
      </c>
      <c r="G31" s="9" t="s">
        <v>75</v>
      </c>
      <c r="H31" s="20" t="s">
        <v>76</v>
      </c>
      <c r="I31" s="20" t="s">
        <v>76</v>
      </c>
      <c r="J31" s="9" t="s">
        <v>76</v>
      </c>
    </row>
    <row r="32" spans="1:10" x14ac:dyDescent="0.25">
      <c r="A32" s="8">
        <v>15</v>
      </c>
      <c r="B32" s="19" t="s">
        <v>91</v>
      </c>
      <c r="C32" s="33">
        <v>2.7096292099999998E-4</v>
      </c>
      <c r="D32" s="9">
        <v>2776.5</v>
      </c>
      <c r="E32" s="9">
        <v>0</v>
      </c>
      <c r="F32" s="9">
        <v>2776.5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16</v>
      </c>
      <c r="B33" s="19" t="s">
        <v>92</v>
      </c>
      <c r="C33" s="33">
        <v>1.1468616610000001E-3</v>
      </c>
      <c r="D33" s="9">
        <v>11751.63</v>
      </c>
      <c r="E33" s="9">
        <v>0</v>
      </c>
      <c r="F33" s="9">
        <v>11751.63</v>
      </c>
      <c r="G33" s="9" t="s">
        <v>73</v>
      </c>
      <c r="H33" s="20" t="s">
        <v>78</v>
      </c>
      <c r="I33" s="20" t="s">
        <v>93</v>
      </c>
      <c r="J33" s="9" t="s">
        <v>80</v>
      </c>
    </row>
    <row r="34" spans="1:10" x14ac:dyDescent="0.25">
      <c r="A34" s="8">
        <v>17</v>
      </c>
      <c r="B34" s="19" t="s">
        <v>94</v>
      </c>
      <c r="C34" s="33">
        <v>2.6915927240000002E-3</v>
      </c>
      <c r="D34" s="9">
        <v>27580.13</v>
      </c>
      <c r="E34" s="9">
        <v>0</v>
      </c>
      <c r="F34" s="9">
        <v>27580.13</v>
      </c>
      <c r="G34" s="9" t="s">
        <v>75</v>
      </c>
      <c r="H34" s="20" t="s">
        <v>76</v>
      </c>
      <c r="I34" s="20" t="s">
        <v>76</v>
      </c>
      <c r="J34" s="9" t="s">
        <v>76</v>
      </c>
    </row>
    <row r="35" spans="1:10" x14ac:dyDescent="0.25">
      <c r="A35" s="8">
        <v>18</v>
      </c>
      <c r="B35" s="19" t="s">
        <v>95</v>
      </c>
      <c r="C35" s="33">
        <v>1.909990353E-3</v>
      </c>
      <c r="D35" s="9">
        <v>19571.23</v>
      </c>
      <c r="E35" s="9">
        <v>0</v>
      </c>
      <c r="F35" s="9">
        <v>19571.23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19</v>
      </c>
      <c r="B36" s="19" t="s">
        <v>32</v>
      </c>
      <c r="C36" s="33">
        <v>7.4349144850000002E-3</v>
      </c>
      <c r="D36" s="9">
        <v>76183.87</v>
      </c>
      <c r="E36" s="9">
        <v>0</v>
      </c>
      <c r="F36" s="9">
        <v>76183.87</v>
      </c>
      <c r="G36" s="9" t="s">
        <v>73</v>
      </c>
      <c r="H36" s="20" t="s">
        <v>78</v>
      </c>
      <c r="I36" s="20" t="s">
        <v>96</v>
      </c>
      <c r="J36" s="9" t="s">
        <v>80</v>
      </c>
    </row>
    <row r="37" spans="1:10" x14ac:dyDescent="0.25">
      <c r="A37" s="8">
        <v>20</v>
      </c>
      <c r="B37" s="19" t="s">
        <v>97</v>
      </c>
      <c r="C37" s="33">
        <v>1.2384543490000001E-3</v>
      </c>
      <c r="D37" s="9">
        <v>12690.16</v>
      </c>
      <c r="E37" s="9">
        <v>0</v>
      </c>
      <c r="F37" s="9">
        <v>12690.16</v>
      </c>
      <c r="G37" s="9" t="s">
        <v>75</v>
      </c>
      <c r="H37" s="20" t="s">
        <v>76</v>
      </c>
      <c r="I37" s="20" t="s">
        <v>76</v>
      </c>
      <c r="J37" s="9" t="s">
        <v>76</v>
      </c>
    </row>
    <row r="38" spans="1:10" x14ac:dyDescent="0.25">
      <c r="A38" s="8">
        <v>21</v>
      </c>
      <c r="B38" s="19" t="s">
        <v>98</v>
      </c>
      <c r="C38" s="33">
        <v>1.3076983400999999E-2</v>
      </c>
      <c r="D38" s="9">
        <v>133996.85999999999</v>
      </c>
      <c r="E38" s="9">
        <v>-133996.85999999999</v>
      </c>
      <c r="F38" s="9">
        <v>0</v>
      </c>
      <c r="G38" s="9" t="s">
        <v>73</v>
      </c>
      <c r="H38" s="20" t="s">
        <v>78</v>
      </c>
      <c r="I38" s="20" t="s">
        <v>99</v>
      </c>
      <c r="J38" s="9" t="s">
        <v>80</v>
      </c>
    </row>
    <row r="39" spans="1:10" x14ac:dyDescent="0.25">
      <c r="A39" s="8">
        <v>22</v>
      </c>
      <c r="B39" s="19" t="s">
        <v>33</v>
      </c>
      <c r="C39" s="33">
        <v>4.5149775326000001E-2</v>
      </c>
      <c r="D39" s="9">
        <v>462639.41</v>
      </c>
      <c r="E39" s="9">
        <v>0</v>
      </c>
      <c r="F39" s="9">
        <v>462639.41</v>
      </c>
      <c r="G39" s="9" t="s">
        <v>73</v>
      </c>
      <c r="H39" s="20" t="s">
        <v>78</v>
      </c>
      <c r="I39" s="20" t="s">
        <v>100</v>
      </c>
      <c r="J39" s="9" t="s">
        <v>80</v>
      </c>
    </row>
    <row r="40" spans="1:10" x14ac:dyDescent="0.25">
      <c r="A40" s="8">
        <v>23</v>
      </c>
      <c r="B40" s="19" t="s">
        <v>34</v>
      </c>
      <c r="C40" s="33">
        <v>5.6169953700000005E-4</v>
      </c>
      <c r="D40" s="9">
        <v>5755.61</v>
      </c>
      <c r="E40" s="9">
        <v>0</v>
      </c>
      <c r="F40" s="9">
        <v>5755.61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24</v>
      </c>
      <c r="B41" s="19" t="s">
        <v>101</v>
      </c>
      <c r="C41" s="33">
        <v>1.1813440599999999E-4</v>
      </c>
      <c r="D41" s="9">
        <v>1210.5</v>
      </c>
      <c r="E41" s="9">
        <v>0</v>
      </c>
      <c r="F41" s="9">
        <v>1210.5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25</v>
      </c>
      <c r="B42" s="19" t="s">
        <v>35</v>
      </c>
      <c r="C42" s="33">
        <v>1.7226945989999999E-2</v>
      </c>
      <c r="D42" s="9">
        <v>176520.57</v>
      </c>
      <c r="E42" s="9">
        <v>0</v>
      </c>
      <c r="F42" s="9">
        <v>176520.57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26</v>
      </c>
      <c r="B43" s="19" t="s">
        <v>102</v>
      </c>
      <c r="C43" s="33">
        <v>1.1797645260000001E-3</v>
      </c>
      <c r="D43" s="9">
        <v>12088.78</v>
      </c>
      <c r="E43" s="9">
        <v>0</v>
      </c>
      <c r="F43" s="9">
        <v>12088.78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27</v>
      </c>
      <c r="B44" s="19" t="s">
        <v>36</v>
      </c>
      <c r="C44" s="33">
        <v>3.9321751750000002E-3</v>
      </c>
      <c r="D44" s="9">
        <v>40292.1</v>
      </c>
      <c r="E44" s="9">
        <v>0</v>
      </c>
      <c r="F44" s="9">
        <v>40292.1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28</v>
      </c>
      <c r="B45" s="19" t="s">
        <v>103</v>
      </c>
      <c r="C45" s="33">
        <v>7.9981086499999999E-4</v>
      </c>
      <c r="D45" s="9">
        <v>8195.48</v>
      </c>
      <c r="E45" s="9">
        <v>0</v>
      </c>
      <c r="F45" s="9">
        <v>8195.48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29</v>
      </c>
      <c r="B46" s="19" t="s">
        <v>104</v>
      </c>
      <c r="C46" s="33">
        <v>4.8016790999999999E-5</v>
      </c>
      <c r="D46" s="9">
        <v>492.02</v>
      </c>
      <c r="E46" s="9">
        <v>0</v>
      </c>
      <c r="F46" s="9">
        <v>492.02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30</v>
      </c>
      <c r="B47" s="19" t="s">
        <v>105</v>
      </c>
      <c r="C47" s="33">
        <v>3.0589360089999999E-3</v>
      </c>
      <c r="D47" s="9">
        <v>31344.22</v>
      </c>
      <c r="E47" s="9">
        <v>0</v>
      </c>
      <c r="F47" s="9">
        <v>31344.22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31</v>
      </c>
      <c r="B48" s="19" t="s">
        <v>106</v>
      </c>
      <c r="C48" s="33">
        <v>9.55824915E-4</v>
      </c>
      <c r="D48" s="9">
        <v>9794.1200000000008</v>
      </c>
      <c r="E48" s="9">
        <v>0</v>
      </c>
      <c r="F48" s="9">
        <v>9794.1200000000008</v>
      </c>
      <c r="G48" s="9" t="s">
        <v>75</v>
      </c>
      <c r="H48" s="20" t="s">
        <v>76</v>
      </c>
      <c r="I48" s="20" t="s">
        <v>76</v>
      </c>
      <c r="J48" s="9" t="s">
        <v>76</v>
      </c>
    </row>
    <row r="49" spans="1:10" x14ac:dyDescent="0.25">
      <c r="A49" s="8">
        <v>32</v>
      </c>
      <c r="B49" s="19" t="s">
        <v>107</v>
      </c>
      <c r="C49" s="33">
        <v>5.3776832599999999E-4</v>
      </c>
      <c r="D49" s="9">
        <v>5510.39</v>
      </c>
      <c r="E49" s="9">
        <v>0</v>
      </c>
      <c r="F49" s="9">
        <v>5510.39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33</v>
      </c>
      <c r="B50" s="19" t="s">
        <v>108</v>
      </c>
      <c r="C50" s="33">
        <v>1.9258363240999998E-2</v>
      </c>
      <c r="D50" s="9">
        <v>197336.04</v>
      </c>
      <c r="E50" s="9">
        <v>0</v>
      </c>
      <c r="F50" s="9">
        <v>197336.04</v>
      </c>
      <c r="G50" s="9" t="s">
        <v>73</v>
      </c>
      <c r="H50" s="20" t="s">
        <v>78</v>
      </c>
      <c r="I50" s="20" t="s">
        <v>109</v>
      </c>
      <c r="J50" s="9" t="s">
        <v>80</v>
      </c>
    </row>
    <row r="51" spans="1:10" x14ac:dyDescent="0.25">
      <c r="A51" s="8">
        <v>34</v>
      </c>
      <c r="B51" s="19" t="s">
        <v>110</v>
      </c>
      <c r="C51" s="33">
        <v>3.06145224E-3</v>
      </c>
      <c r="D51" s="9">
        <v>31370</v>
      </c>
      <c r="E51" s="9">
        <v>0</v>
      </c>
      <c r="F51" s="9">
        <v>31370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35</v>
      </c>
      <c r="B52" s="19" t="s">
        <v>111</v>
      </c>
      <c r="C52" s="33">
        <v>6.4610189099999996E-4</v>
      </c>
      <c r="D52" s="9">
        <v>6620.46</v>
      </c>
      <c r="E52" s="9">
        <v>0</v>
      </c>
      <c r="F52" s="9">
        <v>6620.46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36</v>
      </c>
      <c r="B53" s="19" t="s">
        <v>37</v>
      </c>
      <c r="C53" s="33">
        <v>1.1534879940000001E-3</v>
      </c>
      <c r="D53" s="9">
        <v>11819.53</v>
      </c>
      <c r="E53" s="9">
        <v>0</v>
      </c>
      <c r="F53" s="9">
        <v>11819.53</v>
      </c>
      <c r="G53" s="9" t="s">
        <v>75</v>
      </c>
      <c r="H53" s="20" t="s">
        <v>76</v>
      </c>
      <c r="I53" s="20" t="s">
        <v>76</v>
      </c>
      <c r="J53" s="9" t="s">
        <v>76</v>
      </c>
    </row>
    <row r="54" spans="1:10" x14ac:dyDescent="0.25">
      <c r="A54" s="8">
        <v>37</v>
      </c>
      <c r="B54" s="19" t="s">
        <v>112</v>
      </c>
      <c r="C54" s="33">
        <v>1.9551854810000002E-3</v>
      </c>
      <c r="D54" s="9">
        <v>20034.34</v>
      </c>
      <c r="E54" s="9">
        <v>0</v>
      </c>
      <c r="F54" s="9">
        <v>20034.34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38</v>
      </c>
      <c r="B55" s="19" t="s">
        <v>38</v>
      </c>
      <c r="C55" s="33">
        <v>3.3612371439999999E-3</v>
      </c>
      <c r="D55" s="9">
        <v>34441.83</v>
      </c>
      <c r="E55" s="9">
        <v>0</v>
      </c>
      <c r="F55" s="9">
        <v>34441.83</v>
      </c>
      <c r="G55" s="9" t="s">
        <v>73</v>
      </c>
      <c r="H55" s="20" t="s">
        <v>78</v>
      </c>
      <c r="I55" s="20" t="s">
        <v>113</v>
      </c>
      <c r="J55" s="9" t="s">
        <v>80</v>
      </c>
    </row>
    <row r="56" spans="1:10" x14ac:dyDescent="0.25">
      <c r="A56" s="8">
        <v>39</v>
      </c>
      <c r="B56" s="19" t="s">
        <v>39</v>
      </c>
      <c r="C56" s="33">
        <v>3.2198220899999999E-4</v>
      </c>
      <c r="D56" s="9">
        <v>3299.28</v>
      </c>
      <c r="E56" s="9">
        <v>0</v>
      </c>
      <c r="F56" s="9">
        <v>3299.28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40</v>
      </c>
      <c r="B57" s="19" t="s">
        <v>114</v>
      </c>
      <c r="C57" s="33">
        <v>8.5996334499999997E-4</v>
      </c>
      <c r="D57" s="9">
        <v>8811.85</v>
      </c>
      <c r="E57" s="9">
        <v>0</v>
      </c>
      <c r="F57" s="9">
        <v>8811.85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41</v>
      </c>
      <c r="B58" s="19" t="s">
        <v>115</v>
      </c>
      <c r="C58" s="33">
        <v>5.3060610899999998E-4</v>
      </c>
      <c r="D58" s="9">
        <v>5437</v>
      </c>
      <c r="E58" s="9">
        <v>0</v>
      </c>
      <c r="F58" s="9">
        <v>5437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42</v>
      </c>
      <c r="B59" s="19" t="s">
        <v>40</v>
      </c>
      <c r="C59" s="33">
        <v>9.9325721669999995E-3</v>
      </c>
      <c r="D59" s="9">
        <v>101776.79</v>
      </c>
      <c r="E59" s="9">
        <v>0</v>
      </c>
      <c r="F59" s="9">
        <v>101776.79</v>
      </c>
      <c r="G59" s="9" t="s">
        <v>75</v>
      </c>
      <c r="H59" s="20" t="s">
        <v>76</v>
      </c>
      <c r="I59" s="20" t="s">
        <v>76</v>
      </c>
      <c r="J59" s="9" t="s">
        <v>76</v>
      </c>
    </row>
    <row r="60" spans="1:10" x14ac:dyDescent="0.25">
      <c r="A60" s="8">
        <v>43</v>
      </c>
      <c r="B60" s="19" t="s">
        <v>41</v>
      </c>
      <c r="C60" s="33">
        <v>9.9924291379999992E-3</v>
      </c>
      <c r="D60" s="9">
        <v>102390.13</v>
      </c>
      <c r="E60" s="9">
        <v>0</v>
      </c>
      <c r="F60" s="9">
        <v>102390.13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44</v>
      </c>
      <c r="B61" s="19" t="s">
        <v>42</v>
      </c>
      <c r="C61" s="33">
        <v>6.8204226099999998E-3</v>
      </c>
      <c r="D61" s="9">
        <v>69887.31</v>
      </c>
      <c r="E61" s="9">
        <v>0</v>
      </c>
      <c r="F61" s="9">
        <v>69887.31</v>
      </c>
      <c r="G61" s="9" t="s">
        <v>73</v>
      </c>
      <c r="H61" s="20" t="s">
        <v>78</v>
      </c>
      <c r="I61" s="20" t="s">
        <v>116</v>
      </c>
      <c r="J61" s="9" t="s">
        <v>80</v>
      </c>
    </row>
    <row r="62" spans="1:10" x14ac:dyDescent="0.25">
      <c r="A62" s="8">
        <v>45</v>
      </c>
      <c r="B62" s="19" t="s">
        <v>117</v>
      </c>
      <c r="C62" s="33">
        <v>1.8762401069999999E-3</v>
      </c>
      <c r="D62" s="9">
        <v>19225.400000000001</v>
      </c>
      <c r="E62" s="9">
        <v>0</v>
      </c>
      <c r="F62" s="9">
        <v>19225.400000000001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46</v>
      </c>
      <c r="B63" s="19" t="s">
        <v>118</v>
      </c>
      <c r="C63" s="33">
        <v>4.41713738E-3</v>
      </c>
      <c r="D63" s="9">
        <v>45261.4</v>
      </c>
      <c r="E63" s="9">
        <v>-45261.4</v>
      </c>
      <c r="F63" s="9">
        <v>0</v>
      </c>
      <c r="G63" s="9" t="s">
        <v>73</v>
      </c>
      <c r="H63" s="20" t="s">
        <v>78</v>
      </c>
      <c r="I63" s="20" t="s">
        <v>119</v>
      </c>
      <c r="J63" s="9" t="s">
        <v>80</v>
      </c>
    </row>
    <row r="64" spans="1:10" x14ac:dyDescent="0.25">
      <c r="A64" s="8">
        <v>47</v>
      </c>
      <c r="B64" s="19" t="s">
        <v>120</v>
      </c>
      <c r="C64" s="33">
        <v>1.3311452699999999E-3</v>
      </c>
      <c r="D64" s="9">
        <v>13639.94</v>
      </c>
      <c r="E64" s="9">
        <v>0</v>
      </c>
      <c r="F64" s="9">
        <v>13639.94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48</v>
      </c>
      <c r="B65" s="19" t="s">
        <v>121</v>
      </c>
      <c r="C65" s="33">
        <v>2.0444102399999999E-4</v>
      </c>
      <c r="D65" s="9">
        <v>2094.86</v>
      </c>
      <c r="E65" s="9">
        <v>0</v>
      </c>
      <c r="F65" s="9">
        <v>2094.86</v>
      </c>
      <c r="G65" s="9" t="s">
        <v>75</v>
      </c>
      <c r="H65" s="20" t="s">
        <v>76</v>
      </c>
      <c r="I65" s="20" t="s">
        <v>76</v>
      </c>
      <c r="J65" s="9" t="s">
        <v>76</v>
      </c>
    </row>
    <row r="66" spans="1:10" x14ac:dyDescent="0.25">
      <c r="A66" s="8">
        <v>49</v>
      </c>
      <c r="B66" s="19" t="s">
        <v>122</v>
      </c>
      <c r="C66" s="33">
        <v>5.4156505639999996E-3</v>
      </c>
      <c r="D66" s="9">
        <v>55492.93</v>
      </c>
      <c r="E66" s="9">
        <v>0</v>
      </c>
      <c r="F66" s="9">
        <v>55492.93</v>
      </c>
      <c r="G66" s="9" t="s">
        <v>75</v>
      </c>
      <c r="H66" s="20" t="s">
        <v>76</v>
      </c>
      <c r="I66" s="20" t="s">
        <v>76</v>
      </c>
      <c r="J66" s="9" t="s">
        <v>76</v>
      </c>
    </row>
    <row r="67" spans="1:10" x14ac:dyDescent="0.25">
      <c r="A67" s="8">
        <v>50</v>
      </c>
      <c r="B67" s="19" t="s">
        <v>123</v>
      </c>
      <c r="C67" s="33">
        <v>5.3773976759999998E-3</v>
      </c>
      <c r="D67" s="9">
        <v>55100.959999999999</v>
      </c>
      <c r="E67" s="9">
        <v>0</v>
      </c>
      <c r="F67" s="9">
        <v>55100.959999999999</v>
      </c>
      <c r="G67" s="9" t="s">
        <v>73</v>
      </c>
      <c r="H67" s="20" t="s">
        <v>78</v>
      </c>
      <c r="I67" s="20" t="s">
        <v>124</v>
      </c>
      <c r="J67" s="9" t="s">
        <v>80</v>
      </c>
    </row>
    <row r="68" spans="1:10" x14ac:dyDescent="0.25">
      <c r="A68" s="8">
        <v>51</v>
      </c>
      <c r="B68" s="19" t="s">
        <v>43</v>
      </c>
      <c r="C68" s="33">
        <v>0.139743722662</v>
      </c>
      <c r="D68" s="9">
        <v>1431921.94</v>
      </c>
      <c r="E68" s="9">
        <v>0</v>
      </c>
      <c r="F68" s="9">
        <v>1431921.94</v>
      </c>
      <c r="G68" s="9" t="s">
        <v>73</v>
      </c>
      <c r="H68" s="20" t="s">
        <v>78</v>
      </c>
      <c r="I68" s="20" t="s">
        <v>125</v>
      </c>
      <c r="J68" s="9" t="s">
        <v>80</v>
      </c>
    </row>
    <row r="69" spans="1:10" x14ac:dyDescent="0.25">
      <c r="A69" s="8">
        <v>52</v>
      </c>
      <c r="B69" s="19" t="s">
        <v>126</v>
      </c>
      <c r="C69" s="33">
        <v>5.4535252459999998E-3</v>
      </c>
      <c r="D69" s="9">
        <v>55881.02</v>
      </c>
      <c r="E69" s="9">
        <v>0</v>
      </c>
      <c r="F69" s="9">
        <v>55881.02</v>
      </c>
      <c r="G69" s="9" t="s">
        <v>73</v>
      </c>
      <c r="H69" s="20" t="s">
        <v>78</v>
      </c>
      <c r="I69" s="20" t="s">
        <v>127</v>
      </c>
      <c r="J69" s="9" t="s">
        <v>80</v>
      </c>
    </row>
    <row r="70" spans="1:10" x14ac:dyDescent="0.25">
      <c r="A70" s="8">
        <v>53</v>
      </c>
      <c r="B70" s="19" t="s">
        <v>44</v>
      </c>
      <c r="C70" s="33">
        <v>2.6294133668E-2</v>
      </c>
      <c r="D70" s="9">
        <v>269429.96999999997</v>
      </c>
      <c r="E70" s="9">
        <v>179258.25999999998</v>
      </c>
      <c r="F70" s="9">
        <v>448688.23</v>
      </c>
      <c r="G70" s="9" t="s">
        <v>73</v>
      </c>
      <c r="H70" s="20" t="s">
        <v>78</v>
      </c>
      <c r="I70" s="20" t="s">
        <v>128</v>
      </c>
      <c r="J70" s="9" t="s">
        <v>80</v>
      </c>
    </row>
    <row r="71" spans="1:10" x14ac:dyDescent="0.25">
      <c r="A71" s="8">
        <v>54</v>
      </c>
      <c r="B71" s="19" t="s">
        <v>45</v>
      </c>
      <c r="C71" s="33">
        <v>3.855704683E-3</v>
      </c>
      <c r="D71" s="9">
        <v>39508.519999999997</v>
      </c>
      <c r="E71" s="9">
        <v>0</v>
      </c>
      <c r="F71" s="9">
        <v>39508.519999999997</v>
      </c>
      <c r="G71" s="9" t="s">
        <v>73</v>
      </c>
      <c r="H71" s="20" t="s">
        <v>78</v>
      </c>
      <c r="I71" s="20" t="s">
        <v>129</v>
      </c>
      <c r="J71" s="9" t="s">
        <v>80</v>
      </c>
    </row>
    <row r="72" spans="1:10" x14ac:dyDescent="0.25">
      <c r="A72" s="8">
        <v>55</v>
      </c>
      <c r="B72" s="19" t="s">
        <v>46</v>
      </c>
      <c r="C72" s="33">
        <v>2.2116734569999998E-3</v>
      </c>
      <c r="D72" s="9">
        <v>22662.51</v>
      </c>
      <c r="E72" s="9">
        <v>0</v>
      </c>
      <c r="F72" s="9">
        <v>22662.51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56</v>
      </c>
      <c r="B73" s="19" t="s">
        <v>130</v>
      </c>
      <c r="C73" s="33">
        <v>2.3486272209999998E-3</v>
      </c>
      <c r="D73" s="9">
        <v>24065.85</v>
      </c>
      <c r="E73" s="9">
        <v>0</v>
      </c>
      <c r="F73" s="9">
        <v>24065.85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57</v>
      </c>
      <c r="B74" s="19" t="s">
        <v>131</v>
      </c>
      <c r="C74" s="33">
        <v>5.2543912399999999E-4</v>
      </c>
      <c r="D74" s="9">
        <v>5384.05</v>
      </c>
      <c r="E74" s="9">
        <v>0</v>
      </c>
      <c r="F74" s="9">
        <v>5384.05</v>
      </c>
      <c r="G74" s="9" t="s">
        <v>75</v>
      </c>
      <c r="H74" s="20" t="s">
        <v>76</v>
      </c>
      <c r="I74" s="20" t="s">
        <v>76</v>
      </c>
      <c r="J74" s="9" t="s">
        <v>76</v>
      </c>
    </row>
    <row r="75" spans="1:10" x14ac:dyDescent="0.25">
      <c r="A75" s="8">
        <v>58</v>
      </c>
      <c r="B75" s="19" t="s">
        <v>132</v>
      </c>
      <c r="C75" s="33">
        <v>1.385202891E-3</v>
      </c>
      <c r="D75" s="9">
        <v>14193.86</v>
      </c>
      <c r="E75" s="9">
        <v>0</v>
      </c>
      <c r="F75" s="9">
        <v>14193.86</v>
      </c>
      <c r="G75" s="9" t="s">
        <v>75</v>
      </c>
      <c r="H75" s="20" t="s">
        <v>76</v>
      </c>
      <c r="I75" s="20" t="s">
        <v>76</v>
      </c>
      <c r="J75" s="9" t="s">
        <v>76</v>
      </c>
    </row>
    <row r="76" spans="1:10" x14ac:dyDescent="0.25">
      <c r="A76" s="8">
        <v>59</v>
      </c>
      <c r="B76" s="19" t="s">
        <v>133</v>
      </c>
      <c r="C76" s="33">
        <v>5.2536408940000003E-3</v>
      </c>
      <c r="D76" s="9">
        <v>53832.86</v>
      </c>
      <c r="E76" s="9">
        <v>0</v>
      </c>
      <c r="F76" s="9">
        <v>53832.86</v>
      </c>
      <c r="G76" s="9" t="s">
        <v>73</v>
      </c>
      <c r="H76" s="20" t="s">
        <v>78</v>
      </c>
      <c r="I76" s="20" t="s">
        <v>134</v>
      </c>
      <c r="J76" s="9" t="s">
        <v>80</v>
      </c>
    </row>
    <row r="77" spans="1:10" x14ac:dyDescent="0.25">
      <c r="A77" s="8">
        <v>60</v>
      </c>
      <c r="B77" s="19" t="s">
        <v>47</v>
      </c>
      <c r="C77" s="33">
        <v>1.0777377479000001E-2</v>
      </c>
      <c r="D77" s="9">
        <v>110433.32</v>
      </c>
      <c r="E77" s="9">
        <v>0</v>
      </c>
      <c r="F77" s="9">
        <v>110433.32</v>
      </c>
      <c r="G77" s="9" t="s">
        <v>73</v>
      </c>
      <c r="H77" s="20" t="s">
        <v>78</v>
      </c>
      <c r="I77" s="20" t="s">
        <v>135</v>
      </c>
      <c r="J77" s="9" t="s">
        <v>80</v>
      </c>
    </row>
    <row r="78" spans="1:10" x14ac:dyDescent="0.25">
      <c r="A78" s="8">
        <v>61</v>
      </c>
      <c r="B78" s="19" t="s">
        <v>136</v>
      </c>
      <c r="C78" s="33">
        <v>3.8963651899999999E-4</v>
      </c>
      <c r="D78" s="9">
        <v>3992.52</v>
      </c>
      <c r="E78" s="9">
        <v>0</v>
      </c>
      <c r="F78" s="9">
        <v>3992.52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62</v>
      </c>
      <c r="B79" s="19" t="s">
        <v>48</v>
      </c>
      <c r="C79" s="33">
        <v>1.712669645E-3</v>
      </c>
      <c r="D79" s="9">
        <v>17549.330000000002</v>
      </c>
      <c r="E79" s="9">
        <v>0</v>
      </c>
      <c r="F79" s="9">
        <v>17549.330000000002</v>
      </c>
      <c r="G79" s="9" t="s">
        <v>73</v>
      </c>
      <c r="H79" s="20" t="s">
        <v>78</v>
      </c>
      <c r="I79" s="20" t="s">
        <v>137</v>
      </c>
      <c r="J79" s="9" t="s">
        <v>80</v>
      </c>
    </row>
    <row r="80" spans="1:10" x14ac:dyDescent="0.25">
      <c r="A80" s="8">
        <v>63</v>
      </c>
      <c r="B80" s="19" t="s">
        <v>138</v>
      </c>
      <c r="C80" s="33">
        <v>6.1627369049999997E-3</v>
      </c>
      <c r="D80" s="9">
        <v>63148.15</v>
      </c>
      <c r="E80" s="9">
        <v>0</v>
      </c>
      <c r="F80" s="9">
        <v>63148.15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64</v>
      </c>
      <c r="B81" s="19" t="s">
        <v>139</v>
      </c>
      <c r="C81" s="33">
        <v>8.2711561199999995E-4</v>
      </c>
      <c r="D81" s="9">
        <v>8475.26</v>
      </c>
      <c r="E81" s="9">
        <v>0</v>
      </c>
      <c r="F81" s="9">
        <v>8475.26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65</v>
      </c>
      <c r="B82" s="19" t="s">
        <v>140</v>
      </c>
      <c r="C82" s="33">
        <v>7.7046292140000002E-3</v>
      </c>
      <c r="D82" s="9">
        <v>78947.570000000007</v>
      </c>
      <c r="E82" s="9">
        <v>0</v>
      </c>
      <c r="F82" s="9">
        <v>78947.570000000007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66</v>
      </c>
      <c r="B83" s="19" t="s">
        <v>141</v>
      </c>
      <c r="C83" s="33">
        <v>9.3761586999999998E-5</v>
      </c>
      <c r="D83" s="9">
        <v>960.75</v>
      </c>
      <c r="E83" s="9">
        <v>0</v>
      </c>
      <c r="F83" s="9">
        <v>960.75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67</v>
      </c>
      <c r="B84" s="19" t="s">
        <v>142</v>
      </c>
      <c r="C84" s="33">
        <v>3.9450678269999997E-3</v>
      </c>
      <c r="D84" s="9">
        <v>40424.21</v>
      </c>
      <c r="E84" s="9">
        <v>0</v>
      </c>
      <c r="F84" s="9">
        <v>40424.21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68</v>
      </c>
      <c r="B85" s="19" t="s">
        <v>49</v>
      </c>
      <c r="C85" s="33">
        <v>8.0899180119999997E-3</v>
      </c>
      <c r="D85" s="9">
        <v>82895.539999999994</v>
      </c>
      <c r="E85" s="9">
        <v>0</v>
      </c>
      <c r="F85" s="9">
        <v>82895.539999999994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69</v>
      </c>
      <c r="B86" s="19" t="s">
        <v>143</v>
      </c>
      <c r="C86" s="33">
        <v>1.7517974810000001E-3</v>
      </c>
      <c r="D86" s="9">
        <v>17950.27</v>
      </c>
      <c r="E86" s="9">
        <v>0</v>
      </c>
      <c r="F86" s="9">
        <v>17950.27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70</v>
      </c>
      <c r="B87" s="19" t="s">
        <v>144</v>
      </c>
      <c r="C87" s="33">
        <v>1.2279395459999999E-3</v>
      </c>
      <c r="D87" s="9">
        <v>12582.42</v>
      </c>
      <c r="E87" s="9">
        <v>0</v>
      </c>
      <c r="F87" s="9">
        <v>12582.42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71</v>
      </c>
      <c r="B88" s="19" t="s">
        <v>145</v>
      </c>
      <c r="C88" s="33">
        <v>1.771621898E-3</v>
      </c>
      <c r="D88" s="9">
        <v>18153.400000000001</v>
      </c>
      <c r="E88" s="9">
        <v>0</v>
      </c>
      <c r="F88" s="9">
        <v>18153.400000000001</v>
      </c>
      <c r="G88" s="9" t="s">
        <v>75</v>
      </c>
      <c r="H88" s="20" t="s">
        <v>76</v>
      </c>
      <c r="I88" s="20" t="s">
        <v>76</v>
      </c>
      <c r="J88" s="9" t="s">
        <v>76</v>
      </c>
    </row>
    <row r="89" spans="1:10" x14ac:dyDescent="0.25">
      <c r="A89" s="8">
        <v>72</v>
      </c>
      <c r="B89" s="19" t="s">
        <v>146</v>
      </c>
      <c r="C89" s="33">
        <v>2.078293909E-3</v>
      </c>
      <c r="D89" s="9">
        <v>21295.8</v>
      </c>
      <c r="E89" s="9">
        <v>0</v>
      </c>
      <c r="F89" s="9">
        <v>21295.8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73</v>
      </c>
      <c r="B90" s="19" t="s">
        <v>147</v>
      </c>
      <c r="C90" s="33">
        <v>2.8010636649999998E-3</v>
      </c>
      <c r="D90" s="9">
        <v>28701.86</v>
      </c>
      <c r="E90" s="9">
        <v>0</v>
      </c>
      <c r="F90" s="9">
        <v>28701.86</v>
      </c>
      <c r="G90" s="9" t="s">
        <v>73</v>
      </c>
      <c r="H90" s="20" t="s">
        <v>78</v>
      </c>
      <c r="I90" s="20" t="s">
        <v>93</v>
      </c>
      <c r="J90" s="9" t="s">
        <v>80</v>
      </c>
    </row>
    <row r="91" spans="1:10" x14ac:dyDescent="0.25">
      <c r="A91" s="8">
        <v>74</v>
      </c>
      <c r="B91" s="19" t="s">
        <v>148</v>
      </c>
      <c r="C91" s="33">
        <v>2.108935805E-3</v>
      </c>
      <c r="D91" s="9">
        <v>21609.78</v>
      </c>
      <c r="E91" s="9">
        <v>0</v>
      </c>
      <c r="F91" s="9">
        <v>21609.78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75</v>
      </c>
      <c r="B92" s="19" t="s">
        <v>149</v>
      </c>
      <c r="C92" s="33">
        <v>2.5617907019999998E-3</v>
      </c>
      <c r="D92" s="9">
        <v>26250.080000000002</v>
      </c>
      <c r="E92" s="9">
        <v>0</v>
      </c>
      <c r="F92" s="9">
        <v>26250.080000000002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76</v>
      </c>
      <c r="B93" s="19" t="s">
        <v>150</v>
      </c>
      <c r="C93" s="33">
        <v>3.3117880000000002E-5</v>
      </c>
      <c r="D93" s="9">
        <v>339.35</v>
      </c>
      <c r="E93" s="9">
        <v>0</v>
      </c>
      <c r="F93" s="9">
        <v>339.35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77</v>
      </c>
      <c r="B94" s="19" t="s">
        <v>151</v>
      </c>
      <c r="C94" s="33">
        <v>2.511550431E-3</v>
      </c>
      <c r="D94" s="9">
        <v>25735.279999999999</v>
      </c>
      <c r="E94" s="9">
        <v>0</v>
      </c>
      <c r="F94" s="9">
        <v>25735.279999999999</v>
      </c>
      <c r="G94" s="9" t="s">
        <v>75</v>
      </c>
      <c r="H94" s="20" t="s">
        <v>76</v>
      </c>
      <c r="I94" s="20" t="s">
        <v>76</v>
      </c>
      <c r="J94" s="9" t="s">
        <v>76</v>
      </c>
    </row>
    <row r="95" spans="1:10" x14ac:dyDescent="0.25">
      <c r="A95" s="8">
        <v>78</v>
      </c>
      <c r="B95" s="19" t="s">
        <v>50</v>
      </c>
      <c r="C95" s="33">
        <v>6.1450433450000001E-3</v>
      </c>
      <c r="D95" s="9">
        <v>62966.85</v>
      </c>
      <c r="E95" s="9">
        <v>0</v>
      </c>
      <c r="F95" s="9">
        <v>62966.85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79</v>
      </c>
      <c r="B96" s="19" t="s">
        <v>152</v>
      </c>
      <c r="C96" s="33">
        <v>6.0394233850000001E-3</v>
      </c>
      <c r="D96" s="9">
        <v>61884.59</v>
      </c>
      <c r="E96" s="9">
        <v>0</v>
      </c>
      <c r="F96" s="9">
        <v>61884.59</v>
      </c>
      <c r="G96" s="9" t="s">
        <v>73</v>
      </c>
      <c r="H96" s="20" t="s">
        <v>78</v>
      </c>
      <c r="I96" s="20" t="s">
        <v>153</v>
      </c>
      <c r="J96" s="9" t="s">
        <v>80</v>
      </c>
    </row>
    <row r="97" spans="1:10" x14ac:dyDescent="0.25">
      <c r="A97" s="8">
        <v>80</v>
      </c>
      <c r="B97" s="19" t="s">
        <v>51</v>
      </c>
      <c r="C97" s="33">
        <v>4.8954164660000004E-3</v>
      </c>
      <c r="D97" s="9">
        <v>50162.21</v>
      </c>
      <c r="E97" s="9">
        <v>0</v>
      </c>
      <c r="F97" s="9">
        <v>50162.21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81</v>
      </c>
      <c r="B98" s="19" t="s">
        <v>154</v>
      </c>
      <c r="C98" s="33">
        <v>4.2780560660000003E-3</v>
      </c>
      <c r="D98" s="9">
        <v>43836.26</v>
      </c>
      <c r="E98" s="9">
        <v>0</v>
      </c>
      <c r="F98" s="9">
        <v>43836.26</v>
      </c>
      <c r="G98" s="9" t="s">
        <v>75</v>
      </c>
      <c r="H98" s="20" t="s">
        <v>76</v>
      </c>
      <c r="I98" s="20" t="s">
        <v>76</v>
      </c>
      <c r="J98" s="9" t="s">
        <v>76</v>
      </c>
    </row>
    <row r="99" spans="1:10" x14ac:dyDescent="0.25">
      <c r="A99" s="8">
        <v>82</v>
      </c>
      <c r="B99" s="19" t="s">
        <v>52</v>
      </c>
      <c r="C99" s="33">
        <v>2.5663749399999999E-3</v>
      </c>
      <c r="D99" s="9">
        <v>26297.06</v>
      </c>
      <c r="E99" s="9">
        <v>0</v>
      </c>
      <c r="F99" s="9">
        <v>26297.06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83</v>
      </c>
      <c r="B100" s="19" t="s">
        <v>53</v>
      </c>
      <c r="C100" s="33">
        <v>7.2310164019999998E-2</v>
      </c>
      <c r="D100" s="9">
        <v>740945.7</v>
      </c>
      <c r="E100" s="9">
        <v>0</v>
      </c>
      <c r="F100" s="9">
        <v>740945.7</v>
      </c>
      <c r="G100" s="9" t="s">
        <v>73</v>
      </c>
      <c r="H100" s="20" t="s">
        <v>78</v>
      </c>
      <c r="I100" s="20" t="s">
        <v>155</v>
      </c>
      <c r="J100" s="9" t="s">
        <v>80</v>
      </c>
    </row>
    <row r="101" spans="1:10" x14ac:dyDescent="0.25">
      <c r="A101" s="8">
        <v>84</v>
      </c>
      <c r="B101" s="19" t="s">
        <v>156</v>
      </c>
      <c r="C101" s="33">
        <v>4.5983705270000001E-3</v>
      </c>
      <c r="D101" s="9">
        <v>47118.45</v>
      </c>
      <c r="E101" s="9">
        <v>0</v>
      </c>
      <c r="F101" s="9">
        <v>47118.45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85</v>
      </c>
      <c r="B102" s="19" t="s">
        <v>157</v>
      </c>
      <c r="C102" s="33">
        <v>1.009497162E-3</v>
      </c>
      <c r="D102" s="9">
        <v>10344.09</v>
      </c>
      <c r="E102" s="9">
        <v>0</v>
      </c>
      <c r="F102" s="9">
        <v>10344.09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86</v>
      </c>
      <c r="B103" s="19" t="s">
        <v>158</v>
      </c>
      <c r="C103" s="33">
        <v>7.7374824599999999E-4</v>
      </c>
      <c r="D103" s="9">
        <v>7928.42</v>
      </c>
      <c r="E103" s="9">
        <v>0</v>
      </c>
      <c r="F103" s="9">
        <v>7928.42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87</v>
      </c>
      <c r="B104" s="19" t="s">
        <v>159</v>
      </c>
      <c r="C104" s="33">
        <v>2.2148374910000001E-3</v>
      </c>
      <c r="D104" s="9">
        <v>22694.93</v>
      </c>
      <c r="E104" s="9">
        <v>0</v>
      </c>
      <c r="F104" s="9">
        <v>22694.93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88</v>
      </c>
      <c r="B105" s="19" t="s">
        <v>160</v>
      </c>
      <c r="C105" s="33">
        <v>3.8457048139999999E-3</v>
      </c>
      <c r="D105" s="9">
        <v>39406.06</v>
      </c>
      <c r="E105" s="9">
        <v>0</v>
      </c>
      <c r="F105" s="9">
        <v>39406.06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89</v>
      </c>
      <c r="B106" s="19" t="s">
        <v>161</v>
      </c>
      <c r="C106" s="33">
        <v>4.839486007E-3</v>
      </c>
      <c r="D106" s="9">
        <v>49589.11</v>
      </c>
      <c r="E106" s="9">
        <v>0</v>
      </c>
      <c r="F106" s="9">
        <v>49589.11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90</v>
      </c>
      <c r="B107" s="19" t="s">
        <v>162</v>
      </c>
      <c r="C107" s="33">
        <v>7.6526269199999998E-3</v>
      </c>
      <c r="D107" s="9">
        <v>78414.720000000001</v>
      </c>
      <c r="E107" s="9">
        <v>0</v>
      </c>
      <c r="F107" s="9">
        <v>78414.720000000001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91</v>
      </c>
      <c r="B108" s="19" t="s">
        <v>163</v>
      </c>
      <c r="C108" s="33">
        <v>4.7567795170000001E-3</v>
      </c>
      <c r="D108" s="9">
        <v>48741.63</v>
      </c>
      <c r="E108" s="9">
        <v>0</v>
      </c>
      <c r="F108" s="9">
        <v>48741.63</v>
      </c>
      <c r="G108" s="9" t="s">
        <v>75</v>
      </c>
      <c r="H108" s="20" t="s">
        <v>76</v>
      </c>
      <c r="I108" s="20" t="s">
        <v>76</v>
      </c>
      <c r="J108" s="9" t="s">
        <v>76</v>
      </c>
    </row>
    <row r="109" spans="1:10" x14ac:dyDescent="0.25">
      <c r="A109" s="8">
        <v>92</v>
      </c>
      <c r="B109" s="19" t="s">
        <v>164</v>
      </c>
      <c r="C109" s="33">
        <v>2.2436909E-4</v>
      </c>
      <c r="D109" s="9">
        <v>2299.06</v>
      </c>
      <c r="E109" s="9">
        <v>0</v>
      </c>
      <c r="F109" s="9">
        <v>2299.06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93</v>
      </c>
      <c r="B110" s="19" t="s">
        <v>54</v>
      </c>
      <c r="C110" s="33">
        <v>2.1014951709999998E-3</v>
      </c>
      <c r="D110" s="9">
        <v>21533.54</v>
      </c>
      <c r="E110" s="9">
        <v>0</v>
      </c>
      <c r="F110" s="9">
        <v>21533.54</v>
      </c>
      <c r="G110" s="9" t="s">
        <v>75</v>
      </c>
      <c r="H110" s="20" t="s">
        <v>76</v>
      </c>
      <c r="I110" s="20" t="s">
        <v>76</v>
      </c>
      <c r="J110" s="9" t="s">
        <v>76</v>
      </c>
    </row>
    <row r="111" spans="1:10" x14ac:dyDescent="0.25">
      <c r="A111" s="8">
        <v>94</v>
      </c>
      <c r="B111" s="19" t="s">
        <v>165</v>
      </c>
      <c r="C111" s="33">
        <v>1.481551278E-3</v>
      </c>
      <c r="D111" s="9">
        <v>15181.12</v>
      </c>
      <c r="E111" s="9">
        <v>0</v>
      </c>
      <c r="F111" s="9">
        <v>15181.12</v>
      </c>
      <c r="G111" s="9" t="s">
        <v>75</v>
      </c>
      <c r="H111" s="20" t="s">
        <v>76</v>
      </c>
      <c r="I111" s="20" t="s">
        <v>76</v>
      </c>
      <c r="J111" s="9" t="s">
        <v>76</v>
      </c>
    </row>
    <row r="112" spans="1:10" x14ac:dyDescent="0.25">
      <c r="A112" s="8">
        <v>95</v>
      </c>
      <c r="B112" s="19" t="s">
        <v>166</v>
      </c>
      <c r="C112" s="33">
        <v>6.6032403815999993E-2</v>
      </c>
      <c r="D112" s="9">
        <v>676618.93</v>
      </c>
      <c r="E112" s="9">
        <v>0</v>
      </c>
      <c r="F112" s="9">
        <v>676618.93</v>
      </c>
      <c r="G112" s="9" t="s">
        <v>75</v>
      </c>
      <c r="H112" s="20" t="s">
        <v>76</v>
      </c>
      <c r="I112" s="20" t="s">
        <v>76</v>
      </c>
      <c r="J112" s="9" t="s">
        <v>76</v>
      </c>
    </row>
    <row r="113" spans="1:10" x14ac:dyDescent="0.25">
      <c r="A113" s="8">
        <v>96</v>
      </c>
      <c r="B113" s="19" t="s">
        <v>167</v>
      </c>
      <c r="C113" s="33">
        <v>6.6114635100000005E-4</v>
      </c>
      <c r="D113" s="9">
        <v>6774.62</v>
      </c>
      <c r="E113" s="9">
        <v>0</v>
      </c>
      <c r="F113" s="9">
        <v>6774.62</v>
      </c>
      <c r="G113" s="9" t="s">
        <v>73</v>
      </c>
      <c r="H113" s="20" t="s">
        <v>78</v>
      </c>
      <c r="I113" s="20" t="s">
        <v>93</v>
      </c>
      <c r="J113" s="9" t="s">
        <v>80</v>
      </c>
    </row>
    <row r="114" spans="1:10" x14ac:dyDescent="0.25">
      <c r="A114" s="8">
        <v>97</v>
      </c>
      <c r="B114" s="19" t="s">
        <v>168</v>
      </c>
      <c r="C114" s="33">
        <v>1.2391798879999999E-3</v>
      </c>
      <c r="D114" s="9">
        <v>12697.59</v>
      </c>
      <c r="E114" s="9">
        <v>0</v>
      </c>
      <c r="F114" s="9">
        <v>12697.59</v>
      </c>
      <c r="G114" s="9" t="s">
        <v>75</v>
      </c>
      <c r="H114" s="20" t="s">
        <v>76</v>
      </c>
      <c r="I114" s="20" t="s">
        <v>76</v>
      </c>
      <c r="J114" s="9" t="s">
        <v>76</v>
      </c>
    </row>
    <row r="115" spans="1:10" x14ac:dyDescent="0.25">
      <c r="A115" s="8">
        <v>98</v>
      </c>
      <c r="B115" s="19" t="s">
        <v>169</v>
      </c>
      <c r="C115" s="33">
        <v>4.3583450100000002E-4</v>
      </c>
      <c r="D115" s="9">
        <v>4465.8999999999996</v>
      </c>
      <c r="E115" s="9">
        <v>0</v>
      </c>
      <c r="F115" s="9">
        <v>4465.8999999999996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99</v>
      </c>
      <c r="B116" s="19" t="s">
        <v>55</v>
      </c>
      <c r="C116" s="33">
        <v>1.0526023961000001E-2</v>
      </c>
      <c r="D116" s="9">
        <v>107857.76</v>
      </c>
      <c r="E116" s="9">
        <v>0</v>
      </c>
      <c r="F116" s="9">
        <v>107857.76</v>
      </c>
      <c r="G116" s="9" t="s">
        <v>73</v>
      </c>
      <c r="H116" s="20" t="s">
        <v>78</v>
      </c>
      <c r="I116" s="20" t="s">
        <v>93</v>
      </c>
      <c r="J116" s="9" t="s">
        <v>80</v>
      </c>
    </row>
    <row r="117" spans="1:10" x14ac:dyDescent="0.25">
      <c r="A117" s="8">
        <v>100</v>
      </c>
      <c r="B117" s="19" t="s">
        <v>56</v>
      </c>
      <c r="C117" s="33">
        <v>1.6319319250000001E-3</v>
      </c>
      <c r="D117" s="9">
        <v>16722.03</v>
      </c>
      <c r="E117" s="9">
        <v>0</v>
      </c>
      <c r="F117" s="9">
        <v>16722.03</v>
      </c>
      <c r="G117" s="9" t="s">
        <v>75</v>
      </c>
      <c r="H117" s="20" t="s">
        <v>76</v>
      </c>
      <c r="I117" s="20" t="s">
        <v>76</v>
      </c>
      <c r="J117" s="9" t="s">
        <v>76</v>
      </c>
    </row>
    <row r="118" spans="1:10" x14ac:dyDescent="0.25">
      <c r="A118" s="8">
        <v>101</v>
      </c>
      <c r="B118" s="19" t="s">
        <v>170</v>
      </c>
      <c r="C118" s="33">
        <v>8.6109796399999996E-4</v>
      </c>
      <c r="D118" s="9">
        <v>8823.4699999999993</v>
      </c>
      <c r="E118" s="9">
        <v>0</v>
      </c>
      <c r="F118" s="9">
        <v>8823.4699999999993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102</v>
      </c>
      <c r="B119" s="19" t="s">
        <v>57</v>
      </c>
      <c r="C119" s="33">
        <v>6.9054415622000001E-2</v>
      </c>
      <c r="D119" s="9">
        <v>707584.79</v>
      </c>
      <c r="E119" s="9">
        <v>0</v>
      </c>
      <c r="F119" s="9">
        <v>707584.79</v>
      </c>
      <c r="G119" s="9" t="s">
        <v>73</v>
      </c>
      <c r="H119" s="20" t="s">
        <v>78</v>
      </c>
      <c r="I119" s="20" t="s">
        <v>171</v>
      </c>
      <c r="J119" s="9" t="s">
        <v>80</v>
      </c>
    </row>
    <row r="120" spans="1:10" x14ac:dyDescent="0.25">
      <c r="A120" s="8">
        <v>103</v>
      </c>
      <c r="B120" s="19" t="s">
        <v>172</v>
      </c>
      <c r="C120" s="33">
        <v>6.4916448099999996E-4</v>
      </c>
      <c r="D120" s="9">
        <v>6651.84</v>
      </c>
      <c r="E120" s="9">
        <v>0</v>
      </c>
      <c r="F120" s="9">
        <v>6651.84</v>
      </c>
      <c r="G120" s="9" t="s">
        <v>75</v>
      </c>
      <c r="H120" s="20" t="s">
        <v>76</v>
      </c>
      <c r="I120" s="20" t="s">
        <v>76</v>
      </c>
      <c r="J120" s="9" t="s">
        <v>76</v>
      </c>
    </row>
    <row r="121" spans="1:10" x14ac:dyDescent="0.25">
      <c r="A121" s="8">
        <v>104</v>
      </c>
      <c r="B121" s="19" t="s">
        <v>173</v>
      </c>
      <c r="C121" s="33">
        <v>3.0872078287000001E-2</v>
      </c>
      <c r="D121" s="9">
        <v>316339.12</v>
      </c>
      <c r="E121" s="9">
        <v>0</v>
      </c>
      <c r="F121" s="9">
        <v>316339.12</v>
      </c>
      <c r="G121" s="9" t="s">
        <v>73</v>
      </c>
      <c r="H121" s="20" t="s">
        <v>78</v>
      </c>
      <c r="I121" s="20" t="s">
        <v>174</v>
      </c>
      <c r="J121" s="9" t="s">
        <v>80</v>
      </c>
    </row>
    <row r="122" spans="1:10" x14ac:dyDescent="0.25">
      <c r="A122" s="8">
        <v>105</v>
      </c>
      <c r="B122" s="19" t="s">
        <v>58</v>
      </c>
      <c r="C122" s="33">
        <v>5.5623859291999998E-2</v>
      </c>
      <c r="D122" s="9">
        <v>569964.94999999995</v>
      </c>
      <c r="E122" s="9">
        <v>0</v>
      </c>
      <c r="F122" s="9">
        <v>569964.94999999995</v>
      </c>
      <c r="G122" s="9" t="s">
        <v>73</v>
      </c>
      <c r="H122" s="20" t="s">
        <v>78</v>
      </c>
      <c r="I122" s="20" t="s">
        <v>175</v>
      </c>
      <c r="J122" s="9" t="s">
        <v>80</v>
      </c>
    </row>
    <row r="123" spans="1:10" x14ac:dyDescent="0.25">
      <c r="A123" s="8">
        <v>106</v>
      </c>
      <c r="B123" s="19" t="s">
        <v>176</v>
      </c>
      <c r="C123" s="33">
        <v>6.8421750000000005E-4</v>
      </c>
      <c r="D123" s="9">
        <v>7011.02</v>
      </c>
      <c r="E123" s="9">
        <v>0</v>
      </c>
      <c r="F123" s="9">
        <v>7011.02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107</v>
      </c>
      <c r="B124" s="19" t="s">
        <v>59</v>
      </c>
      <c r="C124" s="33">
        <v>7.4792401790000004E-3</v>
      </c>
      <c r="D124" s="9">
        <v>76638.06</v>
      </c>
      <c r="E124" s="9">
        <v>0</v>
      </c>
      <c r="F124" s="9">
        <v>76638.06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108</v>
      </c>
      <c r="B125" s="19" t="s">
        <v>177</v>
      </c>
      <c r="C125" s="33">
        <v>1.0831575690000001E-3</v>
      </c>
      <c r="D125" s="9">
        <v>11098.87</v>
      </c>
      <c r="E125" s="9">
        <v>0</v>
      </c>
      <c r="F125" s="9">
        <v>11098.87</v>
      </c>
      <c r="G125" s="9" t="s">
        <v>75</v>
      </c>
      <c r="H125" s="20" t="s">
        <v>76</v>
      </c>
      <c r="I125" s="20" t="s">
        <v>76</v>
      </c>
      <c r="J125" s="9" t="s">
        <v>76</v>
      </c>
    </row>
    <row r="126" spans="1:10" x14ac:dyDescent="0.25">
      <c r="A126" s="8">
        <v>109</v>
      </c>
      <c r="B126" s="19" t="s">
        <v>178</v>
      </c>
      <c r="C126" s="33">
        <v>1.213478384E-3</v>
      </c>
      <c r="D126" s="9">
        <v>12434.24</v>
      </c>
      <c r="E126" s="9">
        <v>0</v>
      </c>
      <c r="F126" s="9">
        <v>12434.24</v>
      </c>
      <c r="G126" s="9" t="s">
        <v>75</v>
      </c>
      <c r="H126" s="20" t="s">
        <v>76</v>
      </c>
      <c r="I126" s="20" t="s">
        <v>76</v>
      </c>
      <c r="J126" s="9" t="s">
        <v>76</v>
      </c>
    </row>
    <row r="127" spans="1:10" x14ac:dyDescent="0.25">
      <c r="A127" s="8">
        <v>110</v>
      </c>
      <c r="B127" s="19" t="s">
        <v>179</v>
      </c>
      <c r="C127" s="33">
        <v>3.2816374617000002E-2</v>
      </c>
      <c r="D127" s="9">
        <v>336261.88</v>
      </c>
      <c r="E127" s="9">
        <v>0</v>
      </c>
      <c r="F127" s="9">
        <v>336261.88</v>
      </c>
      <c r="G127" s="9" t="s">
        <v>73</v>
      </c>
      <c r="H127" s="20" t="s">
        <v>78</v>
      </c>
      <c r="I127" s="20" t="s">
        <v>180</v>
      </c>
      <c r="J127" s="9" t="s">
        <v>80</v>
      </c>
    </row>
    <row r="128" spans="1:10" x14ac:dyDescent="0.25">
      <c r="A128" s="8">
        <v>111</v>
      </c>
      <c r="B128" s="19" t="s">
        <v>60</v>
      </c>
      <c r="C128" s="33">
        <v>2.3258492094000001E-2</v>
      </c>
      <c r="D128" s="9">
        <v>238324.44</v>
      </c>
      <c r="E128" s="9">
        <v>0</v>
      </c>
      <c r="F128" s="9">
        <v>238324.44</v>
      </c>
      <c r="G128" s="9" t="s">
        <v>73</v>
      </c>
      <c r="H128" s="20" t="s">
        <v>78</v>
      </c>
      <c r="I128" s="20" t="s">
        <v>181</v>
      </c>
      <c r="J128" s="9" t="s">
        <v>80</v>
      </c>
    </row>
    <row r="129" spans="1:10" x14ac:dyDescent="0.25">
      <c r="A129" s="8">
        <v>112</v>
      </c>
      <c r="B129" s="19" t="s">
        <v>182</v>
      </c>
      <c r="C129" s="33">
        <v>3.0322057390000001E-3</v>
      </c>
      <c r="D129" s="9">
        <v>31070.32</v>
      </c>
      <c r="E129" s="9">
        <v>0</v>
      </c>
      <c r="F129" s="9">
        <v>31070.32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113</v>
      </c>
      <c r="B130" s="19" t="s">
        <v>183</v>
      </c>
      <c r="C130" s="33">
        <v>2.06598235E-3</v>
      </c>
      <c r="D130" s="9">
        <v>21169.65</v>
      </c>
      <c r="E130" s="9">
        <v>0</v>
      </c>
      <c r="F130" s="9">
        <v>21169.65</v>
      </c>
      <c r="G130" s="9" t="s">
        <v>75</v>
      </c>
      <c r="H130" s="20" t="s">
        <v>76</v>
      </c>
      <c r="I130" s="20" t="s">
        <v>76</v>
      </c>
      <c r="J130" s="9" t="s">
        <v>76</v>
      </c>
    </row>
    <row r="131" spans="1:10" x14ac:dyDescent="0.25">
      <c r="A131" s="8">
        <v>114</v>
      </c>
      <c r="B131" s="19" t="s">
        <v>184</v>
      </c>
      <c r="C131" s="33">
        <v>3.5373336300000002E-4</v>
      </c>
      <c r="D131" s="9">
        <v>3624.62</v>
      </c>
      <c r="E131" s="9">
        <v>0</v>
      </c>
      <c r="F131" s="9">
        <v>3624.62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115</v>
      </c>
      <c r="B132" s="19" t="s">
        <v>185</v>
      </c>
      <c r="C132" s="33">
        <v>1.7306605324999998E-2</v>
      </c>
      <c r="D132" s="9">
        <v>177336.82</v>
      </c>
      <c r="E132" s="9">
        <v>0</v>
      </c>
      <c r="F132" s="9">
        <v>177336.82</v>
      </c>
      <c r="G132" s="9" t="s">
        <v>73</v>
      </c>
      <c r="H132" s="20" t="s">
        <v>78</v>
      </c>
      <c r="I132" s="20" t="s">
        <v>186</v>
      </c>
      <c r="J132" s="9" t="s">
        <v>80</v>
      </c>
    </row>
    <row r="133" spans="1:10" x14ac:dyDescent="0.25">
      <c r="A133" s="8">
        <v>116</v>
      </c>
      <c r="B133" s="19" t="s">
        <v>61</v>
      </c>
      <c r="C133" s="33">
        <v>5.9658219699999999E-4</v>
      </c>
      <c r="D133" s="9">
        <v>6113.04</v>
      </c>
      <c r="E133" s="9">
        <v>0</v>
      </c>
      <c r="F133" s="9">
        <v>6113.04</v>
      </c>
      <c r="G133" s="9" t="s">
        <v>75</v>
      </c>
      <c r="H133" s="20" t="s">
        <v>76</v>
      </c>
      <c r="I133" s="20" t="s">
        <v>76</v>
      </c>
      <c r="J133" s="9" t="s">
        <v>76</v>
      </c>
    </row>
    <row r="134" spans="1:10" x14ac:dyDescent="0.25">
      <c r="A134" s="8">
        <v>117</v>
      </c>
      <c r="B134" s="19" t="s">
        <v>62</v>
      </c>
      <c r="C134" s="33">
        <v>3.1407686539999999E-3</v>
      </c>
      <c r="D134" s="9">
        <v>32182.74</v>
      </c>
      <c r="E134" s="9">
        <v>0</v>
      </c>
      <c r="F134" s="9">
        <v>32182.74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118</v>
      </c>
      <c r="B135" s="19" t="s">
        <v>63</v>
      </c>
      <c r="C135" s="33">
        <v>5.5438702939999999E-3</v>
      </c>
      <c r="D135" s="9">
        <v>56806.77</v>
      </c>
      <c r="E135" s="9">
        <v>0</v>
      </c>
      <c r="F135" s="9">
        <v>56806.77</v>
      </c>
      <c r="G135" s="9" t="s">
        <v>73</v>
      </c>
      <c r="H135" s="20" t="s">
        <v>78</v>
      </c>
      <c r="I135" s="20" t="s">
        <v>187</v>
      </c>
      <c r="J135" s="9" t="s">
        <v>80</v>
      </c>
    </row>
    <row r="136" spans="1:10" x14ac:dyDescent="0.25">
      <c r="A136" s="8">
        <v>119</v>
      </c>
      <c r="B136" s="19" t="s">
        <v>188</v>
      </c>
      <c r="C136" s="33">
        <v>1.2793282199999999E-3</v>
      </c>
      <c r="D136" s="9">
        <v>13108.98</v>
      </c>
      <c r="E136" s="9">
        <v>0</v>
      </c>
      <c r="F136" s="9">
        <v>13108.98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120</v>
      </c>
      <c r="B137" s="19" t="s">
        <v>189</v>
      </c>
      <c r="C137" s="33">
        <v>2.9683334939999998E-3</v>
      </c>
      <c r="D137" s="9">
        <v>30415.83</v>
      </c>
      <c r="E137" s="9">
        <v>0</v>
      </c>
      <c r="F137" s="9">
        <v>30415.83</v>
      </c>
      <c r="G137" s="9" t="s">
        <v>75</v>
      </c>
      <c r="H137" s="20" t="s">
        <v>76</v>
      </c>
      <c r="I137" s="20" t="s">
        <v>76</v>
      </c>
      <c r="J137" s="9" t="s">
        <v>76</v>
      </c>
    </row>
    <row r="138" spans="1:10" x14ac:dyDescent="0.25">
      <c r="A138" s="8">
        <v>121</v>
      </c>
      <c r="B138" s="19" t="s">
        <v>190</v>
      </c>
      <c r="C138" s="33">
        <v>4.5936049000000001E-4</v>
      </c>
      <c r="D138" s="9">
        <v>4706.96</v>
      </c>
      <c r="E138" s="9">
        <v>0</v>
      </c>
      <c r="F138" s="9">
        <v>4706.96</v>
      </c>
      <c r="G138" s="9" t="s">
        <v>75</v>
      </c>
      <c r="H138" s="20" t="s">
        <v>76</v>
      </c>
      <c r="I138" s="20" t="s">
        <v>76</v>
      </c>
      <c r="J138" s="9" t="s">
        <v>76</v>
      </c>
    </row>
    <row r="139" spans="1:10" x14ac:dyDescent="0.25">
      <c r="A139" s="8">
        <v>122</v>
      </c>
      <c r="B139" s="19" t="s">
        <v>64</v>
      </c>
      <c r="C139" s="33">
        <v>1.3452637306E-2</v>
      </c>
      <c r="D139" s="9">
        <v>137846.1</v>
      </c>
      <c r="E139" s="9">
        <v>0</v>
      </c>
      <c r="F139" s="9">
        <v>137846.1</v>
      </c>
      <c r="G139" s="9" t="s">
        <v>73</v>
      </c>
      <c r="H139" s="20" t="s">
        <v>78</v>
      </c>
      <c r="I139" s="20" t="s">
        <v>191</v>
      </c>
      <c r="J139" s="9" t="s">
        <v>80</v>
      </c>
    </row>
    <row r="140" spans="1:10" x14ac:dyDescent="0.25">
      <c r="A140" s="8">
        <v>123</v>
      </c>
      <c r="B140" s="19" t="s">
        <v>65</v>
      </c>
      <c r="C140" s="33">
        <v>2.626805837E-3</v>
      </c>
      <c r="D140" s="9">
        <v>26916.28</v>
      </c>
      <c r="E140" s="9">
        <v>0</v>
      </c>
      <c r="F140" s="9">
        <v>26916.28</v>
      </c>
      <c r="G140" s="9" t="s">
        <v>73</v>
      </c>
      <c r="H140" s="20" t="s">
        <v>78</v>
      </c>
      <c r="I140" s="20" t="s">
        <v>192</v>
      </c>
      <c r="J140" s="9" t="s">
        <v>80</v>
      </c>
    </row>
    <row r="141" spans="1:10" x14ac:dyDescent="0.25">
      <c r="A141" s="8">
        <v>124</v>
      </c>
      <c r="B141" s="19" t="s">
        <v>193</v>
      </c>
      <c r="C141" s="33">
        <v>1.85516364E-4</v>
      </c>
      <c r="D141" s="9">
        <v>1900.94</v>
      </c>
      <c r="E141" s="9">
        <v>0</v>
      </c>
      <c r="F141" s="9">
        <v>1900.94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8">
        <v>125</v>
      </c>
      <c r="B142" s="19" t="s">
        <v>194</v>
      </c>
      <c r="C142" s="33">
        <v>6.0604105389999996E-3</v>
      </c>
      <c r="D142" s="9">
        <v>62099.64</v>
      </c>
      <c r="E142" s="9">
        <v>0</v>
      </c>
      <c r="F142" s="9">
        <v>62099.64</v>
      </c>
      <c r="G142" s="9" t="s">
        <v>75</v>
      </c>
      <c r="H142" s="20" t="s">
        <v>76</v>
      </c>
      <c r="I142" s="20" t="s">
        <v>76</v>
      </c>
      <c r="J142" s="9" t="s">
        <v>76</v>
      </c>
    </row>
    <row r="143" spans="1:10" x14ac:dyDescent="0.25">
      <c r="A143" s="8">
        <v>126</v>
      </c>
      <c r="B143" s="19" t="s">
        <v>66</v>
      </c>
      <c r="C143" s="33">
        <v>1.9388392958999998E-2</v>
      </c>
      <c r="D143" s="9">
        <v>198668.42</v>
      </c>
      <c r="E143" s="9">
        <v>0</v>
      </c>
      <c r="F143" s="9">
        <v>198668.42</v>
      </c>
      <c r="G143" s="9" t="s">
        <v>75</v>
      </c>
      <c r="H143" s="20" t="s">
        <v>76</v>
      </c>
      <c r="I143" s="20" t="s">
        <v>76</v>
      </c>
      <c r="J143" s="9" t="s">
        <v>76</v>
      </c>
    </row>
    <row r="144" spans="1:10" x14ac:dyDescent="0.25">
      <c r="A144" s="5">
        <v>127</v>
      </c>
      <c r="B144" s="22" t="s">
        <v>67</v>
      </c>
      <c r="C144" s="32">
        <v>0.99999999999900013</v>
      </c>
      <c r="D144" s="6">
        <v>10246771.129999997</v>
      </c>
      <c r="E144" s="6">
        <v>0</v>
      </c>
      <c r="F144" s="6">
        <v>10246771.129999997</v>
      </c>
    </row>
    <row r="147" spans="1:10" s="21" customFormat="1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21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21" customFormat="1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21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5">
    <mergeCell ref="D5:E10"/>
    <mergeCell ref="C11:E11"/>
    <mergeCell ref="A16:J16"/>
    <mergeCell ref="A2:E2"/>
    <mergeCell ref="A3:E3"/>
  </mergeCells>
  <conditionalFormatting sqref="H16:J143">
    <cfRule type="expression" dxfId="6" priority="2">
      <formula>$G16="No"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70A3-46C5-4660-9A62-7A9F00A5ACAD}">
  <sheetPr>
    <pageSetUpPr fitToPage="1"/>
  </sheetPr>
  <dimension ref="A1:J150"/>
  <sheetViews>
    <sheetView zoomScale="80" zoomScaleNormal="80" zoomScaleSheetLayoutView="80" workbookViewId="0">
      <pane ySplit="2" topLeftCell="A3" activePane="bottomLeft" state="frozen"/>
      <selection activeCell="A2" sqref="A2:XFD2"/>
      <selection pane="bottomLeft" activeCell="A2" sqref="A2:E2"/>
    </sheetView>
  </sheetViews>
  <sheetFormatPr defaultColWidth="9" defaultRowHeight="15.75" x14ac:dyDescent="0.25"/>
  <cols>
    <col min="1" max="1" width="4.875" style="1" bestFit="1" customWidth="1"/>
    <col min="2" max="2" width="69.625" style="1" customWidth="1"/>
    <col min="3" max="5" width="16.5" style="1" customWidth="1"/>
    <col min="6" max="6" width="15.25" style="1" customWidth="1"/>
    <col min="7" max="10" width="13.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</row>
    <row r="2" spans="1:10" ht="36.75" customHeight="1" x14ac:dyDescent="0.25">
      <c r="A2" s="39" t="s">
        <v>248</v>
      </c>
      <c r="B2" s="39"/>
      <c r="C2" s="39"/>
      <c r="D2" s="39"/>
      <c r="E2" s="39"/>
    </row>
    <row r="3" spans="1:10" x14ac:dyDescent="0.25">
      <c r="A3" s="38" t="s">
        <v>195</v>
      </c>
      <c r="B3" s="38"/>
      <c r="C3" s="38"/>
      <c r="D3" s="38"/>
      <c r="E3" s="38"/>
    </row>
    <row r="4" spans="1:10" ht="31.5" x14ac:dyDescent="0.25">
      <c r="A4" s="3"/>
      <c r="B4" s="4"/>
      <c r="C4" s="4" t="s">
        <v>6</v>
      </c>
      <c r="D4" s="4" t="s">
        <v>8</v>
      </c>
      <c r="E4" s="4" t="s">
        <v>9</v>
      </c>
    </row>
    <row r="5" spans="1:10" ht="16.5" customHeight="1" x14ac:dyDescent="0.25">
      <c r="A5" s="5" t="s">
        <v>10</v>
      </c>
      <c r="B5" s="7" t="s">
        <v>13</v>
      </c>
      <c r="C5" s="6">
        <v>38559281.62385232</v>
      </c>
      <c r="D5" s="36"/>
      <c r="E5" s="36"/>
    </row>
    <row r="6" spans="1:10" x14ac:dyDescent="0.25">
      <c r="A6" s="8">
        <v>1</v>
      </c>
      <c r="B6" s="10" t="s">
        <v>14</v>
      </c>
      <c r="C6" s="9">
        <v>0</v>
      </c>
      <c r="D6" s="36"/>
      <c r="E6" s="36"/>
    </row>
    <row r="7" spans="1:10" x14ac:dyDescent="0.25">
      <c r="A7" s="8">
        <v>2</v>
      </c>
      <c r="B7" s="10" t="s">
        <v>69</v>
      </c>
      <c r="C7" s="9">
        <v>38559281.62385232</v>
      </c>
      <c r="D7" s="36"/>
      <c r="E7" s="36"/>
    </row>
    <row r="8" spans="1:10" ht="31.5" x14ac:dyDescent="0.25">
      <c r="A8" s="8">
        <v>3</v>
      </c>
      <c r="B8" s="11" t="s">
        <v>70</v>
      </c>
      <c r="C8" s="9">
        <v>0</v>
      </c>
      <c r="D8" s="36"/>
      <c r="E8" s="36"/>
    </row>
    <row r="9" spans="1:10" ht="31.5" x14ac:dyDescent="0.25">
      <c r="A9" s="8">
        <v>4</v>
      </c>
      <c r="B9" s="11" t="s">
        <v>71</v>
      </c>
      <c r="C9" s="9">
        <v>0</v>
      </c>
      <c r="D9" s="36"/>
      <c r="E9" s="36"/>
    </row>
    <row r="10" spans="1:10" x14ac:dyDescent="0.25">
      <c r="A10" s="8">
        <v>5</v>
      </c>
      <c r="B10" s="10" t="s">
        <v>12</v>
      </c>
      <c r="C10" s="9">
        <v>0</v>
      </c>
      <c r="D10" s="36"/>
      <c r="E10" s="36"/>
    </row>
    <row r="11" spans="1:10" ht="35.25" customHeight="1" x14ac:dyDescent="0.25">
      <c r="A11" s="5" t="s">
        <v>11</v>
      </c>
      <c r="B11" s="12" t="s">
        <v>15</v>
      </c>
      <c r="C11" s="37" t="s">
        <v>16</v>
      </c>
      <c r="D11" s="37"/>
      <c r="E11" s="37"/>
    </row>
    <row r="12" spans="1:10" x14ac:dyDescent="0.25">
      <c r="A12" s="8">
        <v>1</v>
      </c>
      <c r="B12" s="13" t="s">
        <v>17</v>
      </c>
      <c r="C12" s="9">
        <v>19279640.819999997</v>
      </c>
      <c r="D12" s="14">
        <v>19279640.819999997</v>
      </c>
      <c r="E12" s="16"/>
    </row>
    <row r="13" spans="1:10" x14ac:dyDescent="0.25">
      <c r="A13" s="8">
        <v>2</v>
      </c>
      <c r="B13" s="13" t="s">
        <v>18</v>
      </c>
      <c r="C13" s="9">
        <v>19279640.800000004</v>
      </c>
      <c r="D13" s="16"/>
      <c r="E13" s="16"/>
    </row>
    <row r="14" spans="1:10" x14ac:dyDescent="0.25">
      <c r="A14" s="8" t="s">
        <v>19</v>
      </c>
      <c r="B14" s="13" t="s">
        <v>72</v>
      </c>
      <c r="C14" s="9">
        <v>-2891946.12</v>
      </c>
      <c r="D14" s="16"/>
      <c r="E14" s="14">
        <v>2891946.12</v>
      </c>
      <c r="F14" s="15"/>
      <c r="G14" s="15"/>
      <c r="H14" s="15"/>
      <c r="I14" s="15"/>
      <c r="J14" s="15"/>
    </row>
    <row r="15" spans="1:10" x14ac:dyDescent="0.25">
      <c r="A15" s="8" t="s">
        <v>20</v>
      </c>
      <c r="B15" s="13" t="s">
        <v>21</v>
      </c>
      <c r="C15" s="9">
        <v>16387694.680000003</v>
      </c>
      <c r="D15" s="16"/>
      <c r="E15" s="16"/>
      <c r="F15" s="15"/>
      <c r="G15" s="15"/>
      <c r="H15" s="15"/>
      <c r="I15" s="15"/>
      <c r="J15" s="15"/>
    </row>
    <row r="16" spans="1:10" x14ac:dyDescent="0.25">
      <c r="A16" s="38" t="s">
        <v>22</v>
      </c>
      <c r="B16" s="38">
        <v>0</v>
      </c>
      <c r="C16" s="38" t="e">
        <v>#REF!</v>
      </c>
      <c r="D16" s="38"/>
      <c r="E16" s="38"/>
      <c r="F16" s="38"/>
      <c r="G16" s="38"/>
      <c r="H16" s="38"/>
      <c r="I16" s="38"/>
      <c r="J16" s="38"/>
    </row>
    <row r="17" spans="1:10" ht="47.25" x14ac:dyDescent="0.25">
      <c r="A17" s="3"/>
      <c r="B17" s="18" t="s">
        <v>23</v>
      </c>
      <c r="C17" s="4" t="s">
        <v>2</v>
      </c>
      <c r="D17" s="4" t="s">
        <v>3</v>
      </c>
      <c r="E17" s="4" t="s">
        <v>24</v>
      </c>
      <c r="F17" s="4" t="s">
        <v>6</v>
      </c>
      <c r="G17" s="4" t="s">
        <v>25</v>
      </c>
      <c r="H17" s="4" t="s">
        <v>26</v>
      </c>
      <c r="I17" s="4" t="s">
        <v>27</v>
      </c>
      <c r="J17" s="4" t="s">
        <v>28</v>
      </c>
    </row>
    <row r="18" spans="1:10" x14ac:dyDescent="0.25">
      <c r="A18" s="8">
        <v>1</v>
      </c>
      <c r="B18" s="19" t="s">
        <v>74</v>
      </c>
      <c r="C18" s="33">
        <v>2.491525333E-3</v>
      </c>
      <c r="D18" s="9">
        <v>40830.36</v>
      </c>
      <c r="E18" s="9">
        <v>0</v>
      </c>
      <c r="F18" s="9">
        <v>40830.36</v>
      </c>
      <c r="G18" s="9" t="s">
        <v>75</v>
      </c>
      <c r="H18" s="20" t="s">
        <v>76</v>
      </c>
      <c r="I18" s="20" t="s">
        <v>76</v>
      </c>
      <c r="J18" s="9" t="s">
        <v>76</v>
      </c>
    </row>
    <row r="19" spans="1:10" x14ac:dyDescent="0.25">
      <c r="A19" s="8">
        <v>2</v>
      </c>
      <c r="B19" s="19" t="s">
        <v>29</v>
      </c>
      <c r="C19" s="33">
        <v>1.638732475E-3</v>
      </c>
      <c r="D19" s="9">
        <v>26855.05</v>
      </c>
      <c r="E19" s="9">
        <v>0</v>
      </c>
      <c r="F19" s="9">
        <v>26855.05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3</v>
      </c>
      <c r="B20" s="19" t="s">
        <v>77</v>
      </c>
      <c r="C20" s="33">
        <v>1.774962906E-3</v>
      </c>
      <c r="D20" s="9">
        <v>29087.55</v>
      </c>
      <c r="E20" s="9">
        <v>0</v>
      </c>
      <c r="F20" s="9">
        <v>29087.55</v>
      </c>
      <c r="G20" s="9" t="s">
        <v>73</v>
      </c>
      <c r="H20" s="20" t="s">
        <v>78</v>
      </c>
      <c r="I20" s="20" t="s">
        <v>79</v>
      </c>
      <c r="J20" s="9" t="s">
        <v>80</v>
      </c>
    </row>
    <row r="21" spans="1:10" x14ac:dyDescent="0.25">
      <c r="A21" s="8">
        <v>4</v>
      </c>
      <c r="B21" s="19" t="s">
        <v>81</v>
      </c>
      <c r="C21" s="33">
        <v>2.6205240800000001E-3</v>
      </c>
      <c r="D21" s="9">
        <v>42944.35</v>
      </c>
      <c r="E21" s="9">
        <v>0</v>
      </c>
      <c r="F21" s="9">
        <v>42944.35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0" x14ac:dyDescent="0.25">
      <c r="A22" s="8">
        <v>5</v>
      </c>
      <c r="B22" s="19" t="s">
        <v>30</v>
      </c>
      <c r="C22" s="33">
        <v>4.6944983860000003E-3</v>
      </c>
      <c r="D22" s="9">
        <v>76932.009999999995</v>
      </c>
      <c r="E22" s="9">
        <v>0</v>
      </c>
      <c r="F22" s="9">
        <v>76932.009999999995</v>
      </c>
      <c r="G22" s="9" t="s">
        <v>75</v>
      </c>
      <c r="H22" s="20" t="s">
        <v>76</v>
      </c>
      <c r="I22" s="20" t="s">
        <v>76</v>
      </c>
      <c r="J22" s="9" t="s">
        <v>76</v>
      </c>
    </row>
    <row r="23" spans="1:10" x14ac:dyDescent="0.25">
      <c r="A23" s="8">
        <v>6</v>
      </c>
      <c r="B23" s="19" t="s">
        <v>82</v>
      </c>
      <c r="C23" s="33">
        <v>3.2512970290000001E-3</v>
      </c>
      <c r="D23" s="9">
        <v>53281.26</v>
      </c>
      <c r="E23" s="9">
        <v>0</v>
      </c>
      <c r="F23" s="9">
        <v>53281.26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7</v>
      </c>
      <c r="B24" s="19" t="s">
        <v>83</v>
      </c>
      <c r="C24" s="33">
        <v>1.3646860140000001E-3</v>
      </c>
      <c r="D24" s="9">
        <v>22364.06</v>
      </c>
      <c r="E24" s="9">
        <v>0</v>
      </c>
      <c r="F24" s="9">
        <v>22364.06</v>
      </c>
      <c r="G24" s="9" t="s">
        <v>73</v>
      </c>
      <c r="H24" s="20" t="s">
        <v>78</v>
      </c>
      <c r="I24" s="20" t="s">
        <v>84</v>
      </c>
      <c r="J24" s="9" t="s">
        <v>80</v>
      </c>
    </row>
    <row r="25" spans="1:10" x14ac:dyDescent="0.25">
      <c r="A25" s="8">
        <v>8</v>
      </c>
      <c r="B25" s="19" t="s">
        <v>85</v>
      </c>
      <c r="C25" s="33">
        <v>1.384729857E-3</v>
      </c>
      <c r="D25" s="9">
        <v>22692.53</v>
      </c>
      <c r="E25" s="9">
        <v>0</v>
      </c>
      <c r="F25" s="9">
        <v>22692.53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9</v>
      </c>
      <c r="B26" s="19" t="s">
        <v>86</v>
      </c>
      <c r="C26" s="33">
        <v>1.1300592573E-2</v>
      </c>
      <c r="D26" s="9">
        <v>185190.66</v>
      </c>
      <c r="E26" s="9">
        <v>0</v>
      </c>
      <c r="F26" s="9">
        <v>185190.66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10</v>
      </c>
      <c r="B27" s="19" t="s">
        <v>87</v>
      </c>
      <c r="C27" s="33">
        <v>8.9786145769999992E-3</v>
      </c>
      <c r="D27" s="9">
        <v>147138.79</v>
      </c>
      <c r="E27" s="9">
        <v>0</v>
      </c>
      <c r="F27" s="9">
        <v>147138.79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11</v>
      </c>
      <c r="B28" s="19" t="s">
        <v>31</v>
      </c>
      <c r="C28" s="33">
        <v>1.4848831892E-2</v>
      </c>
      <c r="D28" s="9">
        <v>243338.12</v>
      </c>
      <c r="E28" s="9">
        <v>0</v>
      </c>
      <c r="F28" s="9">
        <v>243338.12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12</v>
      </c>
      <c r="B29" s="19" t="s">
        <v>88</v>
      </c>
      <c r="C29" s="33">
        <v>1.190773864E-3</v>
      </c>
      <c r="D29" s="9">
        <v>19514.04</v>
      </c>
      <c r="E29" s="9">
        <v>0</v>
      </c>
      <c r="F29" s="9">
        <v>19514.04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13</v>
      </c>
      <c r="B30" s="19" t="s">
        <v>89</v>
      </c>
      <c r="C30" s="33">
        <v>4.4761613039999999E-3</v>
      </c>
      <c r="D30" s="9">
        <v>73353.960000000006</v>
      </c>
      <c r="E30" s="9">
        <v>0</v>
      </c>
      <c r="F30" s="9">
        <v>73353.960000000006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0" x14ac:dyDescent="0.25">
      <c r="A31" s="8">
        <v>14</v>
      </c>
      <c r="B31" s="19" t="s">
        <v>90</v>
      </c>
      <c r="C31" s="33">
        <v>6.1933743890000004E-3</v>
      </c>
      <c r="D31" s="9">
        <v>101495.13</v>
      </c>
      <c r="E31" s="9">
        <v>0</v>
      </c>
      <c r="F31" s="9">
        <v>101495.13</v>
      </c>
      <c r="G31" s="9" t="s">
        <v>75</v>
      </c>
      <c r="H31" s="20" t="s">
        <v>76</v>
      </c>
      <c r="I31" s="20" t="s">
        <v>76</v>
      </c>
      <c r="J31" s="9" t="s">
        <v>76</v>
      </c>
    </row>
    <row r="32" spans="1:10" x14ac:dyDescent="0.25">
      <c r="A32" s="8">
        <v>15</v>
      </c>
      <c r="B32" s="19" t="s">
        <v>91</v>
      </c>
      <c r="C32" s="33">
        <v>2.7096292099999998E-4</v>
      </c>
      <c r="D32" s="9">
        <v>4440.46</v>
      </c>
      <c r="E32" s="9">
        <v>0</v>
      </c>
      <c r="F32" s="9">
        <v>4440.46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16</v>
      </c>
      <c r="B33" s="19" t="s">
        <v>92</v>
      </c>
      <c r="C33" s="33">
        <v>1.1468616610000001E-3</v>
      </c>
      <c r="D33" s="9">
        <v>18794.419999999998</v>
      </c>
      <c r="E33" s="9">
        <v>0</v>
      </c>
      <c r="F33" s="9">
        <v>18794.419999999998</v>
      </c>
      <c r="G33" s="9" t="s">
        <v>73</v>
      </c>
      <c r="H33" s="20" t="s">
        <v>78</v>
      </c>
      <c r="I33" s="20" t="s">
        <v>93</v>
      </c>
      <c r="J33" s="9" t="s">
        <v>80</v>
      </c>
    </row>
    <row r="34" spans="1:10" x14ac:dyDescent="0.25">
      <c r="A34" s="8">
        <v>17</v>
      </c>
      <c r="B34" s="19" t="s">
        <v>94</v>
      </c>
      <c r="C34" s="33">
        <v>2.6915927240000002E-3</v>
      </c>
      <c r="D34" s="9">
        <v>44109</v>
      </c>
      <c r="E34" s="9">
        <v>0</v>
      </c>
      <c r="F34" s="9">
        <v>44109</v>
      </c>
      <c r="G34" s="9" t="s">
        <v>75</v>
      </c>
      <c r="H34" s="20" t="s">
        <v>76</v>
      </c>
      <c r="I34" s="20" t="s">
        <v>76</v>
      </c>
      <c r="J34" s="9" t="s">
        <v>76</v>
      </c>
    </row>
    <row r="35" spans="1:10" x14ac:dyDescent="0.25">
      <c r="A35" s="8">
        <v>18</v>
      </c>
      <c r="B35" s="19" t="s">
        <v>95</v>
      </c>
      <c r="C35" s="33">
        <v>1.909990353E-3</v>
      </c>
      <c r="D35" s="9">
        <v>31300.34</v>
      </c>
      <c r="E35" s="9">
        <v>0</v>
      </c>
      <c r="F35" s="9">
        <v>31300.34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19</v>
      </c>
      <c r="B36" s="19" t="s">
        <v>32</v>
      </c>
      <c r="C36" s="33">
        <v>7.4349144850000002E-3</v>
      </c>
      <c r="D36" s="9">
        <v>121841.11</v>
      </c>
      <c r="E36" s="9">
        <v>0</v>
      </c>
      <c r="F36" s="9">
        <v>121841.11</v>
      </c>
      <c r="G36" s="9" t="s">
        <v>73</v>
      </c>
      <c r="H36" s="20" t="s">
        <v>78</v>
      </c>
      <c r="I36" s="20" t="s">
        <v>96</v>
      </c>
      <c r="J36" s="9" t="s">
        <v>80</v>
      </c>
    </row>
    <row r="37" spans="1:10" x14ac:dyDescent="0.25">
      <c r="A37" s="8">
        <v>20</v>
      </c>
      <c r="B37" s="19" t="s">
        <v>97</v>
      </c>
      <c r="C37" s="33">
        <v>1.2384543490000001E-3</v>
      </c>
      <c r="D37" s="9">
        <v>20295.41</v>
      </c>
      <c r="E37" s="9">
        <v>0</v>
      </c>
      <c r="F37" s="9">
        <v>20295.41</v>
      </c>
      <c r="G37" s="9" t="s">
        <v>75</v>
      </c>
      <c r="H37" s="20" t="s">
        <v>76</v>
      </c>
      <c r="I37" s="20" t="s">
        <v>76</v>
      </c>
      <c r="J37" s="9" t="s">
        <v>76</v>
      </c>
    </row>
    <row r="38" spans="1:10" x14ac:dyDescent="0.25">
      <c r="A38" s="8">
        <v>21</v>
      </c>
      <c r="B38" s="19" t="s">
        <v>98</v>
      </c>
      <c r="C38" s="33">
        <v>1.3076983400999999E-2</v>
      </c>
      <c r="D38" s="9">
        <v>214301.61</v>
      </c>
      <c r="E38" s="9">
        <v>-214301.61</v>
      </c>
      <c r="F38" s="9">
        <v>0</v>
      </c>
      <c r="G38" s="9" t="s">
        <v>73</v>
      </c>
      <c r="H38" s="20" t="s">
        <v>78</v>
      </c>
      <c r="I38" s="20" t="s">
        <v>99</v>
      </c>
      <c r="J38" s="9" t="s">
        <v>80</v>
      </c>
    </row>
    <row r="39" spans="1:10" x14ac:dyDescent="0.25">
      <c r="A39" s="8">
        <v>22</v>
      </c>
      <c r="B39" s="19" t="s">
        <v>33</v>
      </c>
      <c r="C39" s="33">
        <v>4.5149775326000001E-2</v>
      </c>
      <c r="D39" s="9">
        <v>739900.73</v>
      </c>
      <c r="E39" s="9">
        <v>0</v>
      </c>
      <c r="F39" s="9">
        <v>739900.73</v>
      </c>
      <c r="G39" s="9" t="s">
        <v>73</v>
      </c>
      <c r="H39" s="20" t="s">
        <v>78</v>
      </c>
      <c r="I39" s="20" t="s">
        <v>100</v>
      </c>
      <c r="J39" s="9" t="s">
        <v>80</v>
      </c>
    </row>
    <row r="40" spans="1:10" x14ac:dyDescent="0.25">
      <c r="A40" s="8">
        <v>23</v>
      </c>
      <c r="B40" s="19" t="s">
        <v>34</v>
      </c>
      <c r="C40" s="33">
        <v>5.6169953700000005E-4</v>
      </c>
      <c r="D40" s="9">
        <v>9204.9599999999991</v>
      </c>
      <c r="E40" s="9">
        <v>0</v>
      </c>
      <c r="F40" s="9">
        <v>9204.9599999999991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24</v>
      </c>
      <c r="B41" s="19" t="s">
        <v>101</v>
      </c>
      <c r="C41" s="33">
        <v>1.1813440599999999E-4</v>
      </c>
      <c r="D41" s="9">
        <v>1935.95</v>
      </c>
      <c r="E41" s="9">
        <v>0</v>
      </c>
      <c r="F41" s="9">
        <v>1935.95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25</v>
      </c>
      <c r="B42" s="19" t="s">
        <v>35</v>
      </c>
      <c r="C42" s="33">
        <v>1.7226945989999999E-2</v>
      </c>
      <c r="D42" s="9">
        <v>282309.93</v>
      </c>
      <c r="E42" s="9">
        <v>0</v>
      </c>
      <c r="F42" s="9">
        <v>282309.93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26</v>
      </c>
      <c r="B43" s="19" t="s">
        <v>102</v>
      </c>
      <c r="C43" s="33">
        <v>1.1797645260000001E-3</v>
      </c>
      <c r="D43" s="9">
        <v>19333.62</v>
      </c>
      <c r="E43" s="9">
        <v>0</v>
      </c>
      <c r="F43" s="9">
        <v>19333.62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27</v>
      </c>
      <c r="B44" s="19" t="s">
        <v>36</v>
      </c>
      <c r="C44" s="33">
        <v>3.9321751750000002E-3</v>
      </c>
      <c r="D44" s="9">
        <v>64439.29</v>
      </c>
      <c r="E44" s="9">
        <v>0</v>
      </c>
      <c r="F44" s="9">
        <v>64439.29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28</v>
      </c>
      <c r="B45" s="19" t="s">
        <v>103</v>
      </c>
      <c r="C45" s="33">
        <v>7.9981086499999999E-4</v>
      </c>
      <c r="D45" s="9">
        <v>13107.06</v>
      </c>
      <c r="E45" s="9">
        <v>0</v>
      </c>
      <c r="F45" s="9">
        <v>13107.06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29</v>
      </c>
      <c r="B46" s="19" t="s">
        <v>104</v>
      </c>
      <c r="C46" s="33">
        <v>4.8016790999999999E-5</v>
      </c>
      <c r="D46" s="9">
        <v>786.88</v>
      </c>
      <c r="E46" s="9">
        <v>0</v>
      </c>
      <c r="F46" s="9">
        <v>786.88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30</v>
      </c>
      <c r="B47" s="19" t="s">
        <v>105</v>
      </c>
      <c r="C47" s="33">
        <v>3.0589360089999999E-3</v>
      </c>
      <c r="D47" s="9">
        <v>50128.91</v>
      </c>
      <c r="E47" s="9">
        <v>0</v>
      </c>
      <c r="F47" s="9">
        <v>50128.91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31</v>
      </c>
      <c r="B48" s="19" t="s">
        <v>106</v>
      </c>
      <c r="C48" s="33">
        <v>9.55824915E-4</v>
      </c>
      <c r="D48" s="9">
        <v>15663.77</v>
      </c>
      <c r="E48" s="9">
        <v>0</v>
      </c>
      <c r="F48" s="9">
        <v>15663.77</v>
      </c>
      <c r="G48" s="9" t="s">
        <v>75</v>
      </c>
      <c r="H48" s="20" t="s">
        <v>76</v>
      </c>
      <c r="I48" s="20" t="s">
        <v>76</v>
      </c>
      <c r="J48" s="9" t="s">
        <v>76</v>
      </c>
    </row>
    <row r="49" spans="1:10" x14ac:dyDescent="0.25">
      <c r="A49" s="8">
        <v>32</v>
      </c>
      <c r="B49" s="19" t="s">
        <v>107</v>
      </c>
      <c r="C49" s="33">
        <v>5.3776832599999999E-4</v>
      </c>
      <c r="D49" s="9">
        <v>8812.7800000000007</v>
      </c>
      <c r="E49" s="9">
        <v>0</v>
      </c>
      <c r="F49" s="9">
        <v>8812.7800000000007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33</v>
      </c>
      <c r="B50" s="19" t="s">
        <v>108</v>
      </c>
      <c r="C50" s="33">
        <v>1.9258363240999998E-2</v>
      </c>
      <c r="D50" s="9">
        <v>315600.18</v>
      </c>
      <c r="E50" s="9">
        <v>0</v>
      </c>
      <c r="F50" s="9">
        <v>315600.18</v>
      </c>
      <c r="G50" s="9" t="s">
        <v>73</v>
      </c>
      <c r="H50" s="20" t="s">
        <v>78</v>
      </c>
      <c r="I50" s="20" t="s">
        <v>109</v>
      </c>
      <c r="J50" s="9" t="s">
        <v>80</v>
      </c>
    </row>
    <row r="51" spans="1:10" x14ac:dyDescent="0.25">
      <c r="A51" s="8">
        <v>34</v>
      </c>
      <c r="B51" s="19" t="s">
        <v>110</v>
      </c>
      <c r="C51" s="33">
        <v>3.06145224E-3</v>
      </c>
      <c r="D51" s="9">
        <v>50170.14</v>
      </c>
      <c r="E51" s="9">
        <v>0</v>
      </c>
      <c r="F51" s="9">
        <v>50170.14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35</v>
      </c>
      <c r="B52" s="19" t="s">
        <v>111</v>
      </c>
      <c r="C52" s="33">
        <v>6.4610189099999996E-4</v>
      </c>
      <c r="D52" s="9">
        <v>10588.12</v>
      </c>
      <c r="E52" s="9">
        <v>0</v>
      </c>
      <c r="F52" s="9">
        <v>10588.12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36</v>
      </c>
      <c r="B53" s="19" t="s">
        <v>37</v>
      </c>
      <c r="C53" s="33">
        <v>1.1534879940000001E-3</v>
      </c>
      <c r="D53" s="9">
        <v>18903.009999999998</v>
      </c>
      <c r="E53" s="9">
        <v>0</v>
      </c>
      <c r="F53" s="9">
        <v>18903.009999999998</v>
      </c>
      <c r="G53" s="9" t="s">
        <v>75</v>
      </c>
      <c r="H53" s="20" t="s">
        <v>76</v>
      </c>
      <c r="I53" s="20" t="s">
        <v>76</v>
      </c>
      <c r="J53" s="9" t="s">
        <v>76</v>
      </c>
    </row>
    <row r="54" spans="1:10" x14ac:dyDescent="0.25">
      <c r="A54" s="8">
        <v>37</v>
      </c>
      <c r="B54" s="19" t="s">
        <v>112</v>
      </c>
      <c r="C54" s="33">
        <v>1.9551854810000002E-3</v>
      </c>
      <c r="D54" s="9">
        <v>32040.98</v>
      </c>
      <c r="E54" s="9">
        <v>0</v>
      </c>
      <c r="F54" s="9">
        <v>32040.98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38</v>
      </c>
      <c r="B55" s="19" t="s">
        <v>38</v>
      </c>
      <c r="C55" s="33">
        <v>3.3612371439999999E-3</v>
      </c>
      <c r="D55" s="9">
        <v>55082.93</v>
      </c>
      <c r="E55" s="9">
        <v>0</v>
      </c>
      <c r="F55" s="9">
        <v>55082.93</v>
      </c>
      <c r="G55" s="9" t="s">
        <v>73</v>
      </c>
      <c r="H55" s="20" t="s">
        <v>78</v>
      </c>
      <c r="I55" s="20" t="s">
        <v>113</v>
      </c>
      <c r="J55" s="9" t="s">
        <v>80</v>
      </c>
    </row>
    <row r="56" spans="1:10" x14ac:dyDescent="0.25">
      <c r="A56" s="8">
        <v>39</v>
      </c>
      <c r="B56" s="19" t="s">
        <v>39</v>
      </c>
      <c r="C56" s="33">
        <v>3.2198220899999999E-4</v>
      </c>
      <c r="D56" s="9">
        <v>5276.55</v>
      </c>
      <c r="E56" s="9">
        <v>0</v>
      </c>
      <c r="F56" s="9">
        <v>5276.55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40</v>
      </c>
      <c r="B57" s="19" t="s">
        <v>114</v>
      </c>
      <c r="C57" s="33">
        <v>8.5996334499999997E-4</v>
      </c>
      <c r="D57" s="9">
        <v>14092.82</v>
      </c>
      <c r="E57" s="9">
        <v>0</v>
      </c>
      <c r="F57" s="9">
        <v>14092.82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41</v>
      </c>
      <c r="B58" s="19" t="s">
        <v>115</v>
      </c>
      <c r="C58" s="33">
        <v>5.3060610899999998E-4</v>
      </c>
      <c r="D58" s="9">
        <v>8695.41</v>
      </c>
      <c r="E58" s="9">
        <v>0</v>
      </c>
      <c r="F58" s="9">
        <v>8695.41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42</v>
      </c>
      <c r="B59" s="19" t="s">
        <v>40</v>
      </c>
      <c r="C59" s="33">
        <v>9.9325721669999995E-3</v>
      </c>
      <c r="D59" s="9">
        <v>162771.96</v>
      </c>
      <c r="E59" s="9">
        <v>0</v>
      </c>
      <c r="F59" s="9">
        <v>162771.96</v>
      </c>
      <c r="G59" s="9" t="s">
        <v>75</v>
      </c>
      <c r="H59" s="20" t="s">
        <v>76</v>
      </c>
      <c r="I59" s="20" t="s">
        <v>76</v>
      </c>
      <c r="J59" s="9" t="s">
        <v>76</v>
      </c>
    </row>
    <row r="60" spans="1:10" x14ac:dyDescent="0.25">
      <c r="A60" s="8">
        <v>43</v>
      </c>
      <c r="B60" s="19" t="s">
        <v>41</v>
      </c>
      <c r="C60" s="33">
        <v>9.9924291379999992E-3</v>
      </c>
      <c r="D60" s="9">
        <v>163752.88</v>
      </c>
      <c r="E60" s="9">
        <v>0</v>
      </c>
      <c r="F60" s="9">
        <v>163752.88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44</v>
      </c>
      <c r="B61" s="19" t="s">
        <v>42</v>
      </c>
      <c r="C61" s="33">
        <v>6.8204226099999998E-3</v>
      </c>
      <c r="D61" s="9">
        <v>111771</v>
      </c>
      <c r="E61" s="9">
        <v>0</v>
      </c>
      <c r="F61" s="9">
        <v>111771</v>
      </c>
      <c r="G61" s="9" t="s">
        <v>73</v>
      </c>
      <c r="H61" s="20" t="s">
        <v>78</v>
      </c>
      <c r="I61" s="20" t="s">
        <v>116</v>
      </c>
      <c r="J61" s="9" t="s">
        <v>80</v>
      </c>
    </row>
    <row r="62" spans="1:10" x14ac:dyDescent="0.25">
      <c r="A62" s="8">
        <v>45</v>
      </c>
      <c r="B62" s="19" t="s">
        <v>117</v>
      </c>
      <c r="C62" s="33">
        <v>1.8762401069999999E-3</v>
      </c>
      <c r="D62" s="9">
        <v>30747.25</v>
      </c>
      <c r="E62" s="9">
        <v>0</v>
      </c>
      <c r="F62" s="9">
        <v>30747.25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46</v>
      </c>
      <c r="B63" s="19" t="s">
        <v>118</v>
      </c>
      <c r="C63" s="33">
        <v>4.41713738E-3</v>
      </c>
      <c r="D63" s="9">
        <v>72386.7</v>
      </c>
      <c r="E63" s="9">
        <v>-72386.7</v>
      </c>
      <c r="F63" s="9">
        <v>0</v>
      </c>
      <c r="G63" s="9" t="s">
        <v>73</v>
      </c>
      <c r="H63" s="20" t="s">
        <v>78</v>
      </c>
      <c r="I63" s="20" t="s">
        <v>119</v>
      </c>
      <c r="J63" s="9" t="s">
        <v>80</v>
      </c>
    </row>
    <row r="64" spans="1:10" x14ac:dyDescent="0.25">
      <c r="A64" s="8">
        <v>47</v>
      </c>
      <c r="B64" s="19" t="s">
        <v>120</v>
      </c>
      <c r="C64" s="33">
        <v>1.3311452699999999E-3</v>
      </c>
      <c r="D64" s="9">
        <v>21814.400000000001</v>
      </c>
      <c r="E64" s="9">
        <v>0</v>
      </c>
      <c r="F64" s="9">
        <v>21814.400000000001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48</v>
      </c>
      <c r="B65" s="19" t="s">
        <v>121</v>
      </c>
      <c r="C65" s="33">
        <v>2.0444102399999999E-4</v>
      </c>
      <c r="D65" s="9">
        <v>3350.32</v>
      </c>
      <c r="E65" s="9">
        <v>0</v>
      </c>
      <c r="F65" s="9">
        <v>3350.32</v>
      </c>
      <c r="G65" s="9" t="s">
        <v>75</v>
      </c>
      <c r="H65" s="20" t="s">
        <v>76</v>
      </c>
      <c r="I65" s="20" t="s">
        <v>76</v>
      </c>
      <c r="J65" s="9" t="s">
        <v>76</v>
      </c>
    </row>
    <row r="66" spans="1:10" x14ac:dyDescent="0.25">
      <c r="A66" s="8">
        <v>49</v>
      </c>
      <c r="B66" s="19" t="s">
        <v>122</v>
      </c>
      <c r="C66" s="33">
        <v>5.4156505639999996E-3</v>
      </c>
      <c r="D66" s="9">
        <v>88750.03</v>
      </c>
      <c r="E66" s="9">
        <v>0</v>
      </c>
      <c r="F66" s="9">
        <v>88750.03</v>
      </c>
      <c r="G66" s="9" t="s">
        <v>75</v>
      </c>
      <c r="H66" s="20" t="s">
        <v>76</v>
      </c>
      <c r="I66" s="20" t="s">
        <v>76</v>
      </c>
      <c r="J66" s="9" t="s">
        <v>76</v>
      </c>
    </row>
    <row r="67" spans="1:10" x14ac:dyDescent="0.25">
      <c r="A67" s="8">
        <v>50</v>
      </c>
      <c r="B67" s="19" t="s">
        <v>123</v>
      </c>
      <c r="C67" s="33">
        <v>5.3773976759999998E-3</v>
      </c>
      <c r="D67" s="9">
        <v>88123.15</v>
      </c>
      <c r="E67" s="9">
        <v>0</v>
      </c>
      <c r="F67" s="9">
        <v>88123.15</v>
      </c>
      <c r="G67" s="9" t="s">
        <v>73</v>
      </c>
      <c r="H67" s="20" t="s">
        <v>78</v>
      </c>
      <c r="I67" s="20" t="s">
        <v>124</v>
      </c>
      <c r="J67" s="9" t="s">
        <v>80</v>
      </c>
    </row>
    <row r="68" spans="1:10" x14ac:dyDescent="0.25">
      <c r="A68" s="8">
        <v>51</v>
      </c>
      <c r="B68" s="19" t="s">
        <v>43</v>
      </c>
      <c r="C68" s="33">
        <v>0.139743722662</v>
      </c>
      <c r="D68" s="9">
        <v>2290077.46</v>
      </c>
      <c r="E68" s="9">
        <v>0</v>
      </c>
      <c r="F68" s="9">
        <v>2290077.46</v>
      </c>
      <c r="G68" s="9" t="s">
        <v>73</v>
      </c>
      <c r="H68" s="20" t="s">
        <v>78</v>
      </c>
      <c r="I68" s="20" t="s">
        <v>125</v>
      </c>
      <c r="J68" s="9" t="s">
        <v>80</v>
      </c>
    </row>
    <row r="69" spans="1:10" x14ac:dyDescent="0.25">
      <c r="A69" s="8">
        <v>52</v>
      </c>
      <c r="B69" s="19" t="s">
        <v>126</v>
      </c>
      <c r="C69" s="33">
        <v>5.4535252459999998E-3</v>
      </c>
      <c r="D69" s="9">
        <v>89370.71</v>
      </c>
      <c r="E69" s="9">
        <v>0</v>
      </c>
      <c r="F69" s="9">
        <v>89370.71</v>
      </c>
      <c r="G69" s="9" t="s">
        <v>73</v>
      </c>
      <c r="H69" s="20" t="s">
        <v>78</v>
      </c>
      <c r="I69" s="20" t="s">
        <v>127</v>
      </c>
      <c r="J69" s="9" t="s">
        <v>80</v>
      </c>
    </row>
    <row r="70" spans="1:10" x14ac:dyDescent="0.25">
      <c r="A70" s="8">
        <v>53</v>
      </c>
      <c r="B70" s="19" t="s">
        <v>44</v>
      </c>
      <c r="C70" s="33">
        <v>2.6294133668E-2</v>
      </c>
      <c r="D70" s="9">
        <v>430900.23</v>
      </c>
      <c r="E70" s="9">
        <v>286688.31</v>
      </c>
      <c r="F70" s="9">
        <v>717588.54</v>
      </c>
      <c r="G70" s="9" t="s">
        <v>73</v>
      </c>
      <c r="H70" s="20" t="s">
        <v>78</v>
      </c>
      <c r="I70" s="20" t="s">
        <v>128</v>
      </c>
      <c r="J70" s="9" t="s">
        <v>80</v>
      </c>
    </row>
    <row r="71" spans="1:10" x14ac:dyDescent="0.25">
      <c r="A71" s="8">
        <v>54</v>
      </c>
      <c r="B71" s="19" t="s">
        <v>45</v>
      </c>
      <c r="C71" s="33">
        <v>3.855704683E-3</v>
      </c>
      <c r="D71" s="9">
        <v>63186.11</v>
      </c>
      <c r="E71" s="9">
        <v>0</v>
      </c>
      <c r="F71" s="9">
        <v>63186.11</v>
      </c>
      <c r="G71" s="9" t="s">
        <v>73</v>
      </c>
      <c r="H71" s="20" t="s">
        <v>78</v>
      </c>
      <c r="I71" s="20" t="s">
        <v>129</v>
      </c>
      <c r="J71" s="9" t="s">
        <v>80</v>
      </c>
    </row>
    <row r="72" spans="1:10" x14ac:dyDescent="0.25">
      <c r="A72" s="8">
        <v>55</v>
      </c>
      <c r="B72" s="19" t="s">
        <v>46</v>
      </c>
      <c r="C72" s="33">
        <v>2.2116734569999998E-3</v>
      </c>
      <c r="D72" s="9">
        <v>36244.230000000003</v>
      </c>
      <c r="E72" s="9">
        <v>0</v>
      </c>
      <c r="F72" s="9">
        <v>36244.230000000003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56</v>
      </c>
      <c r="B73" s="19" t="s">
        <v>130</v>
      </c>
      <c r="C73" s="33">
        <v>2.3486272209999998E-3</v>
      </c>
      <c r="D73" s="9">
        <v>38488.589999999997</v>
      </c>
      <c r="E73" s="9">
        <v>0</v>
      </c>
      <c r="F73" s="9">
        <v>38488.589999999997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57</v>
      </c>
      <c r="B74" s="19" t="s">
        <v>131</v>
      </c>
      <c r="C74" s="33">
        <v>5.2543912399999999E-4</v>
      </c>
      <c r="D74" s="9">
        <v>8610.74</v>
      </c>
      <c r="E74" s="9">
        <v>0</v>
      </c>
      <c r="F74" s="9">
        <v>8610.74</v>
      </c>
      <c r="G74" s="9" t="s">
        <v>75</v>
      </c>
      <c r="H74" s="20" t="s">
        <v>76</v>
      </c>
      <c r="I74" s="20" t="s">
        <v>76</v>
      </c>
      <c r="J74" s="9" t="s">
        <v>76</v>
      </c>
    </row>
    <row r="75" spans="1:10" x14ac:dyDescent="0.25">
      <c r="A75" s="8">
        <v>58</v>
      </c>
      <c r="B75" s="19" t="s">
        <v>132</v>
      </c>
      <c r="C75" s="33">
        <v>1.385202891E-3</v>
      </c>
      <c r="D75" s="9">
        <v>22700.28</v>
      </c>
      <c r="E75" s="9">
        <v>0</v>
      </c>
      <c r="F75" s="9">
        <v>22700.28</v>
      </c>
      <c r="G75" s="9" t="s">
        <v>75</v>
      </c>
      <c r="H75" s="20" t="s">
        <v>76</v>
      </c>
      <c r="I75" s="20" t="s">
        <v>76</v>
      </c>
      <c r="J75" s="9" t="s">
        <v>76</v>
      </c>
    </row>
    <row r="76" spans="1:10" x14ac:dyDescent="0.25">
      <c r="A76" s="8">
        <v>59</v>
      </c>
      <c r="B76" s="19" t="s">
        <v>133</v>
      </c>
      <c r="C76" s="33">
        <v>5.2536408940000003E-3</v>
      </c>
      <c r="D76" s="9">
        <v>86095.06</v>
      </c>
      <c r="E76" s="9">
        <v>0</v>
      </c>
      <c r="F76" s="9">
        <v>86095.06</v>
      </c>
      <c r="G76" s="9" t="s">
        <v>73</v>
      </c>
      <c r="H76" s="20" t="s">
        <v>78</v>
      </c>
      <c r="I76" s="20" t="s">
        <v>134</v>
      </c>
      <c r="J76" s="9" t="s">
        <v>80</v>
      </c>
    </row>
    <row r="77" spans="1:10" x14ac:dyDescent="0.25">
      <c r="A77" s="8">
        <v>60</v>
      </c>
      <c r="B77" s="19" t="s">
        <v>47</v>
      </c>
      <c r="C77" s="33">
        <v>1.0777377479000001E-2</v>
      </c>
      <c r="D77" s="9">
        <v>176616.37</v>
      </c>
      <c r="E77" s="9">
        <v>0</v>
      </c>
      <c r="F77" s="9">
        <v>176616.37</v>
      </c>
      <c r="G77" s="9" t="s">
        <v>73</v>
      </c>
      <c r="H77" s="20" t="s">
        <v>78</v>
      </c>
      <c r="I77" s="20" t="s">
        <v>135</v>
      </c>
      <c r="J77" s="9" t="s">
        <v>80</v>
      </c>
    </row>
    <row r="78" spans="1:10" x14ac:dyDescent="0.25">
      <c r="A78" s="8">
        <v>61</v>
      </c>
      <c r="B78" s="19" t="s">
        <v>136</v>
      </c>
      <c r="C78" s="33">
        <v>3.8963651899999999E-4</v>
      </c>
      <c r="D78" s="9">
        <v>6385.24</v>
      </c>
      <c r="E78" s="9">
        <v>0</v>
      </c>
      <c r="F78" s="9">
        <v>6385.24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62</v>
      </c>
      <c r="B79" s="19" t="s">
        <v>48</v>
      </c>
      <c r="C79" s="33">
        <v>1.712669645E-3</v>
      </c>
      <c r="D79" s="9">
        <v>28066.71</v>
      </c>
      <c r="E79" s="9">
        <v>0</v>
      </c>
      <c r="F79" s="9">
        <v>28066.71</v>
      </c>
      <c r="G79" s="9" t="s">
        <v>73</v>
      </c>
      <c r="H79" s="20" t="s">
        <v>78</v>
      </c>
      <c r="I79" s="20" t="s">
        <v>137</v>
      </c>
      <c r="J79" s="9" t="s">
        <v>80</v>
      </c>
    </row>
    <row r="80" spans="1:10" x14ac:dyDescent="0.25">
      <c r="A80" s="8">
        <v>63</v>
      </c>
      <c r="B80" s="19" t="s">
        <v>138</v>
      </c>
      <c r="C80" s="33">
        <v>6.1627369049999997E-3</v>
      </c>
      <c r="D80" s="9">
        <v>100993.05</v>
      </c>
      <c r="E80" s="9">
        <v>0</v>
      </c>
      <c r="F80" s="9">
        <v>100993.05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64</v>
      </c>
      <c r="B81" s="19" t="s">
        <v>139</v>
      </c>
      <c r="C81" s="33">
        <v>8.2711561199999995E-4</v>
      </c>
      <c r="D81" s="9">
        <v>13554.52</v>
      </c>
      <c r="E81" s="9">
        <v>0</v>
      </c>
      <c r="F81" s="9">
        <v>13554.52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65</v>
      </c>
      <c r="B82" s="19" t="s">
        <v>140</v>
      </c>
      <c r="C82" s="33">
        <v>7.7046292140000002E-3</v>
      </c>
      <c r="D82" s="9">
        <v>126261.11</v>
      </c>
      <c r="E82" s="9">
        <v>0</v>
      </c>
      <c r="F82" s="9">
        <v>126261.11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66</v>
      </c>
      <c r="B83" s="19" t="s">
        <v>141</v>
      </c>
      <c r="C83" s="33">
        <v>9.3761586999999998E-5</v>
      </c>
      <c r="D83" s="9">
        <v>1536.54</v>
      </c>
      <c r="E83" s="9">
        <v>0</v>
      </c>
      <c r="F83" s="9">
        <v>1536.54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67</v>
      </c>
      <c r="B84" s="19" t="s">
        <v>142</v>
      </c>
      <c r="C84" s="33">
        <v>3.9450678269999997E-3</v>
      </c>
      <c r="D84" s="9">
        <v>64650.57</v>
      </c>
      <c r="E84" s="9">
        <v>0</v>
      </c>
      <c r="F84" s="9">
        <v>64650.57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68</v>
      </c>
      <c r="B85" s="19" t="s">
        <v>49</v>
      </c>
      <c r="C85" s="33">
        <v>8.0899180119999997E-3</v>
      </c>
      <c r="D85" s="9">
        <v>132575.10999999999</v>
      </c>
      <c r="E85" s="9">
        <v>0</v>
      </c>
      <c r="F85" s="9">
        <v>132575.10999999999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69</v>
      </c>
      <c r="B86" s="19" t="s">
        <v>143</v>
      </c>
      <c r="C86" s="33">
        <v>1.7517974810000001E-3</v>
      </c>
      <c r="D86" s="9">
        <v>28707.919999999998</v>
      </c>
      <c r="E86" s="9">
        <v>0</v>
      </c>
      <c r="F86" s="9">
        <v>28707.919999999998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70</v>
      </c>
      <c r="B87" s="19" t="s">
        <v>144</v>
      </c>
      <c r="C87" s="33">
        <v>1.2279395459999999E-3</v>
      </c>
      <c r="D87" s="9">
        <v>20123.099999999999</v>
      </c>
      <c r="E87" s="9">
        <v>0</v>
      </c>
      <c r="F87" s="9">
        <v>20123.099999999999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71</v>
      </c>
      <c r="B88" s="19" t="s">
        <v>145</v>
      </c>
      <c r="C88" s="33">
        <v>1.771621898E-3</v>
      </c>
      <c r="D88" s="9">
        <v>29032.799999999999</v>
      </c>
      <c r="E88" s="9">
        <v>0</v>
      </c>
      <c r="F88" s="9">
        <v>29032.799999999999</v>
      </c>
      <c r="G88" s="9" t="s">
        <v>75</v>
      </c>
      <c r="H88" s="20" t="s">
        <v>76</v>
      </c>
      <c r="I88" s="20" t="s">
        <v>76</v>
      </c>
      <c r="J88" s="9" t="s">
        <v>76</v>
      </c>
    </row>
    <row r="89" spans="1:10" x14ac:dyDescent="0.25">
      <c r="A89" s="8">
        <v>72</v>
      </c>
      <c r="B89" s="19" t="s">
        <v>146</v>
      </c>
      <c r="C89" s="33">
        <v>2.078293909E-3</v>
      </c>
      <c r="D89" s="9">
        <v>34058.449999999997</v>
      </c>
      <c r="E89" s="9">
        <v>0</v>
      </c>
      <c r="F89" s="9">
        <v>34058.449999999997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73</v>
      </c>
      <c r="B90" s="19" t="s">
        <v>147</v>
      </c>
      <c r="C90" s="33">
        <v>2.8010636649999998E-3</v>
      </c>
      <c r="D90" s="9">
        <v>45902.98</v>
      </c>
      <c r="E90" s="9">
        <v>0</v>
      </c>
      <c r="F90" s="9">
        <v>45902.98</v>
      </c>
      <c r="G90" s="9" t="s">
        <v>73</v>
      </c>
      <c r="H90" s="20" t="s">
        <v>78</v>
      </c>
      <c r="I90" s="20" t="s">
        <v>93</v>
      </c>
      <c r="J90" s="9" t="s">
        <v>80</v>
      </c>
    </row>
    <row r="91" spans="1:10" x14ac:dyDescent="0.25">
      <c r="A91" s="8">
        <v>74</v>
      </c>
      <c r="B91" s="19" t="s">
        <v>148</v>
      </c>
      <c r="C91" s="33">
        <v>2.108935805E-3</v>
      </c>
      <c r="D91" s="9">
        <v>34560.6</v>
      </c>
      <c r="E91" s="9">
        <v>0</v>
      </c>
      <c r="F91" s="9">
        <v>34560.6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75</v>
      </c>
      <c r="B92" s="19" t="s">
        <v>149</v>
      </c>
      <c r="C92" s="33">
        <v>2.5617907019999998E-3</v>
      </c>
      <c r="D92" s="9">
        <v>41981.84</v>
      </c>
      <c r="E92" s="9">
        <v>0</v>
      </c>
      <c r="F92" s="9">
        <v>41981.84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76</v>
      </c>
      <c r="B93" s="19" t="s">
        <v>150</v>
      </c>
      <c r="C93" s="33">
        <v>3.3117880000000002E-5</v>
      </c>
      <c r="D93" s="9">
        <v>542.73</v>
      </c>
      <c r="E93" s="9">
        <v>0</v>
      </c>
      <c r="F93" s="9">
        <v>542.73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77</v>
      </c>
      <c r="B94" s="19" t="s">
        <v>151</v>
      </c>
      <c r="C94" s="33">
        <v>2.511550431E-3</v>
      </c>
      <c r="D94" s="9">
        <v>41158.519999999997</v>
      </c>
      <c r="E94" s="9">
        <v>0</v>
      </c>
      <c r="F94" s="9">
        <v>41158.519999999997</v>
      </c>
      <c r="G94" s="9" t="s">
        <v>75</v>
      </c>
      <c r="H94" s="20" t="s">
        <v>76</v>
      </c>
      <c r="I94" s="20" t="s">
        <v>76</v>
      </c>
      <c r="J94" s="9" t="s">
        <v>76</v>
      </c>
    </row>
    <row r="95" spans="1:10" x14ac:dyDescent="0.25">
      <c r="A95" s="8">
        <v>78</v>
      </c>
      <c r="B95" s="19" t="s">
        <v>50</v>
      </c>
      <c r="C95" s="33">
        <v>6.1450433450000001E-3</v>
      </c>
      <c r="D95" s="9">
        <v>100703.09</v>
      </c>
      <c r="E95" s="9">
        <v>0</v>
      </c>
      <c r="F95" s="9">
        <v>100703.09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79</v>
      </c>
      <c r="B96" s="19" t="s">
        <v>152</v>
      </c>
      <c r="C96" s="33">
        <v>6.0394233850000001E-3</v>
      </c>
      <c r="D96" s="9">
        <v>98972.23</v>
      </c>
      <c r="E96" s="9">
        <v>0</v>
      </c>
      <c r="F96" s="9">
        <v>98972.23</v>
      </c>
      <c r="G96" s="9" t="s">
        <v>73</v>
      </c>
      <c r="H96" s="20" t="s">
        <v>78</v>
      </c>
      <c r="I96" s="20" t="s">
        <v>153</v>
      </c>
      <c r="J96" s="9" t="s">
        <v>80</v>
      </c>
    </row>
    <row r="97" spans="1:10" x14ac:dyDescent="0.25">
      <c r="A97" s="8">
        <v>80</v>
      </c>
      <c r="B97" s="19" t="s">
        <v>51</v>
      </c>
      <c r="C97" s="33">
        <v>4.8954164660000004E-3</v>
      </c>
      <c r="D97" s="9">
        <v>80224.59</v>
      </c>
      <c r="E97" s="9">
        <v>0</v>
      </c>
      <c r="F97" s="9">
        <v>80224.59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81</v>
      </c>
      <c r="B98" s="19" t="s">
        <v>154</v>
      </c>
      <c r="C98" s="33">
        <v>4.2780560660000003E-3</v>
      </c>
      <c r="D98" s="9">
        <v>70107.48</v>
      </c>
      <c r="E98" s="9">
        <v>0</v>
      </c>
      <c r="F98" s="9">
        <v>70107.48</v>
      </c>
      <c r="G98" s="9" t="s">
        <v>75</v>
      </c>
      <c r="H98" s="20" t="s">
        <v>76</v>
      </c>
      <c r="I98" s="20" t="s">
        <v>76</v>
      </c>
      <c r="J98" s="9" t="s">
        <v>76</v>
      </c>
    </row>
    <row r="99" spans="1:10" x14ac:dyDescent="0.25">
      <c r="A99" s="8">
        <v>82</v>
      </c>
      <c r="B99" s="19" t="s">
        <v>52</v>
      </c>
      <c r="C99" s="33">
        <v>2.5663749399999999E-3</v>
      </c>
      <c r="D99" s="9">
        <v>42056.97</v>
      </c>
      <c r="E99" s="9">
        <v>0</v>
      </c>
      <c r="F99" s="9">
        <v>42056.97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83</v>
      </c>
      <c r="B100" s="19" t="s">
        <v>53</v>
      </c>
      <c r="C100" s="33">
        <v>7.2310164019999998E-2</v>
      </c>
      <c r="D100" s="9">
        <v>1184996.8899999999</v>
      </c>
      <c r="E100" s="9">
        <v>0</v>
      </c>
      <c r="F100" s="9">
        <v>1184996.8899999999</v>
      </c>
      <c r="G100" s="9" t="s">
        <v>73</v>
      </c>
      <c r="H100" s="20" t="s">
        <v>78</v>
      </c>
      <c r="I100" s="20" t="s">
        <v>155</v>
      </c>
      <c r="J100" s="9" t="s">
        <v>80</v>
      </c>
    </row>
    <row r="101" spans="1:10" x14ac:dyDescent="0.25">
      <c r="A101" s="8">
        <v>84</v>
      </c>
      <c r="B101" s="19" t="s">
        <v>156</v>
      </c>
      <c r="C101" s="33">
        <v>4.5983705270000001E-3</v>
      </c>
      <c r="D101" s="9">
        <v>75356.69</v>
      </c>
      <c r="E101" s="9">
        <v>0</v>
      </c>
      <c r="F101" s="9">
        <v>75356.69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85</v>
      </c>
      <c r="B102" s="19" t="s">
        <v>157</v>
      </c>
      <c r="C102" s="33">
        <v>1.009497162E-3</v>
      </c>
      <c r="D102" s="9">
        <v>16543.330000000002</v>
      </c>
      <c r="E102" s="9">
        <v>0</v>
      </c>
      <c r="F102" s="9">
        <v>16543.330000000002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86</v>
      </c>
      <c r="B103" s="19" t="s">
        <v>158</v>
      </c>
      <c r="C103" s="33">
        <v>7.7374824599999999E-4</v>
      </c>
      <c r="D103" s="9">
        <v>12679.95</v>
      </c>
      <c r="E103" s="9">
        <v>0</v>
      </c>
      <c r="F103" s="9">
        <v>12679.95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87</v>
      </c>
      <c r="B104" s="19" t="s">
        <v>159</v>
      </c>
      <c r="C104" s="33">
        <v>2.2148374910000001E-3</v>
      </c>
      <c r="D104" s="9">
        <v>36296.080000000002</v>
      </c>
      <c r="E104" s="9">
        <v>0</v>
      </c>
      <c r="F104" s="9">
        <v>36296.080000000002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88</v>
      </c>
      <c r="B105" s="19" t="s">
        <v>160</v>
      </c>
      <c r="C105" s="33">
        <v>3.8457048139999999E-3</v>
      </c>
      <c r="D105" s="9">
        <v>63022.239999999998</v>
      </c>
      <c r="E105" s="9">
        <v>0</v>
      </c>
      <c r="F105" s="9">
        <v>63022.239999999998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89</v>
      </c>
      <c r="B106" s="19" t="s">
        <v>161</v>
      </c>
      <c r="C106" s="33">
        <v>4.839486007E-3</v>
      </c>
      <c r="D106" s="9">
        <v>79308.02</v>
      </c>
      <c r="E106" s="9">
        <v>0</v>
      </c>
      <c r="F106" s="9">
        <v>79308.02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90</v>
      </c>
      <c r="B107" s="19" t="s">
        <v>162</v>
      </c>
      <c r="C107" s="33">
        <v>7.6526269199999998E-3</v>
      </c>
      <c r="D107" s="9">
        <v>125408.91</v>
      </c>
      <c r="E107" s="9">
        <v>0</v>
      </c>
      <c r="F107" s="9">
        <v>125408.91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91</v>
      </c>
      <c r="B108" s="19" t="s">
        <v>163</v>
      </c>
      <c r="C108" s="33">
        <v>4.7567795170000001E-3</v>
      </c>
      <c r="D108" s="9">
        <v>77952.649999999994</v>
      </c>
      <c r="E108" s="9">
        <v>0</v>
      </c>
      <c r="F108" s="9">
        <v>77952.649999999994</v>
      </c>
      <c r="G108" s="9" t="s">
        <v>75</v>
      </c>
      <c r="H108" s="20" t="s">
        <v>76</v>
      </c>
      <c r="I108" s="20" t="s">
        <v>76</v>
      </c>
      <c r="J108" s="9" t="s">
        <v>76</v>
      </c>
    </row>
    <row r="109" spans="1:10" x14ac:dyDescent="0.25">
      <c r="A109" s="8">
        <v>92</v>
      </c>
      <c r="B109" s="19" t="s">
        <v>164</v>
      </c>
      <c r="C109" s="33">
        <v>2.2436909E-4</v>
      </c>
      <c r="D109" s="9">
        <v>3676.89</v>
      </c>
      <c r="E109" s="9">
        <v>0</v>
      </c>
      <c r="F109" s="9">
        <v>3676.89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93</v>
      </c>
      <c r="B110" s="19" t="s">
        <v>54</v>
      </c>
      <c r="C110" s="33">
        <v>2.1014951709999998E-3</v>
      </c>
      <c r="D110" s="9">
        <v>34438.660000000003</v>
      </c>
      <c r="E110" s="9">
        <v>0</v>
      </c>
      <c r="F110" s="9">
        <v>34438.660000000003</v>
      </c>
      <c r="G110" s="9" t="s">
        <v>75</v>
      </c>
      <c r="H110" s="20" t="s">
        <v>76</v>
      </c>
      <c r="I110" s="20" t="s">
        <v>76</v>
      </c>
      <c r="J110" s="9" t="s">
        <v>76</v>
      </c>
    </row>
    <row r="111" spans="1:10" x14ac:dyDescent="0.25">
      <c r="A111" s="8">
        <v>94</v>
      </c>
      <c r="B111" s="19" t="s">
        <v>165</v>
      </c>
      <c r="C111" s="33">
        <v>1.481551278E-3</v>
      </c>
      <c r="D111" s="9">
        <v>24279.21</v>
      </c>
      <c r="E111" s="9">
        <v>0</v>
      </c>
      <c r="F111" s="9">
        <v>24279.21</v>
      </c>
      <c r="G111" s="9" t="s">
        <v>75</v>
      </c>
      <c r="H111" s="20" t="s">
        <v>76</v>
      </c>
      <c r="I111" s="20" t="s">
        <v>76</v>
      </c>
      <c r="J111" s="9" t="s">
        <v>76</v>
      </c>
    </row>
    <row r="112" spans="1:10" x14ac:dyDescent="0.25">
      <c r="A112" s="8">
        <v>95</v>
      </c>
      <c r="B112" s="19" t="s">
        <v>166</v>
      </c>
      <c r="C112" s="33">
        <v>6.6032403815999993E-2</v>
      </c>
      <c r="D112" s="9">
        <v>1082118.8700000001</v>
      </c>
      <c r="E112" s="9">
        <v>0</v>
      </c>
      <c r="F112" s="9">
        <v>1082118.8700000001</v>
      </c>
      <c r="G112" s="9" t="s">
        <v>75</v>
      </c>
      <c r="H112" s="20" t="s">
        <v>76</v>
      </c>
      <c r="I112" s="20" t="s">
        <v>76</v>
      </c>
      <c r="J112" s="9" t="s">
        <v>76</v>
      </c>
    </row>
    <row r="113" spans="1:10" x14ac:dyDescent="0.25">
      <c r="A113" s="8">
        <v>96</v>
      </c>
      <c r="B113" s="19" t="s">
        <v>167</v>
      </c>
      <c r="C113" s="33">
        <v>6.6114635100000005E-4</v>
      </c>
      <c r="D113" s="9">
        <v>10834.66</v>
      </c>
      <c r="E113" s="9">
        <v>0</v>
      </c>
      <c r="F113" s="9">
        <v>10834.66</v>
      </c>
      <c r="G113" s="9" t="s">
        <v>73</v>
      </c>
      <c r="H113" s="20" t="s">
        <v>78</v>
      </c>
      <c r="I113" s="20" t="s">
        <v>93</v>
      </c>
      <c r="J113" s="9" t="s">
        <v>80</v>
      </c>
    </row>
    <row r="114" spans="1:10" x14ac:dyDescent="0.25">
      <c r="A114" s="8">
        <v>97</v>
      </c>
      <c r="B114" s="19" t="s">
        <v>168</v>
      </c>
      <c r="C114" s="33">
        <v>1.2391798879999999E-3</v>
      </c>
      <c r="D114" s="9">
        <v>20307.3</v>
      </c>
      <c r="E114" s="9">
        <v>0</v>
      </c>
      <c r="F114" s="9">
        <v>20307.3</v>
      </c>
      <c r="G114" s="9" t="s">
        <v>75</v>
      </c>
      <c r="H114" s="20" t="s">
        <v>76</v>
      </c>
      <c r="I114" s="20" t="s">
        <v>76</v>
      </c>
      <c r="J114" s="9" t="s">
        <v>76</v>
      </c>
    </row>
    <row r="115" spans="1:10" x14ac:dyDescent="0.25">
      <c r="A115" s="8">
        <v>98</v>
      </c>
      <c r="B115" s="19" t="s">
        <v>169</v>
      </c>
      <c r="C115" s="33">
        <v>4.3583450100000002E-4</v>
      </c>
      <c r="D115" s="9">
        <v>7142.32</v>
      </c>
      <c r="E115" s="9">
        <v>0</v>
      </c>
      <c r="F115" s="9">
        <v>7142.32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99</v>
      </c>
      <c r="B116" s="19" t="s">
        <v>55</v>
      </c>
      <c r="C116" s="33">
        <v>1.0526023961000001E-2</v>
      </c>
      <c r="D116" s="9">
        <v>172497.27</v>
      </c>
      <c r="E116" s="9">
        <v>0</v>
      </c>
      <c r="F116" s="9">
        <v>172497.27</v>
      </c>
      <c r="G116" s="9" t="s">
        <v>73</v>
      </c>
      <c r="H116" s="20" t="s">
        <v>78</v>
      </c>
      <c r="I116" s="20" t="s">
        <v>93</v>
      </c>
      <c r="J116" s="9" t="s">
        <v>80</v>
      </c>
    </row>
    <row r="117" spans="1:10" x14ac:dyDescent="0.25">
      <c r="A117" s="8">
        <v>100</v>
      </c>
      <c r="B117" s="19" t="s">
        <v>56</v>
      </c>
      <c r="C117" s="33">
        <v>1.6319319250000001E-3</v>
      </c>
      <c r="D117" s="9">
        <v>26743.599999999999</v>
      </c>
      <c r="E117" s="9">
        <v>0</v>
      </c>
      <c r="F117" s="9">
        <v>26743.599999999999</v>
      </c>
      <c r="G117" s="9" t="s">
        <v>75</v>
      </c>
      <c r="H117" s="20" t="s">
        <v>76</v>
      </c>
      <c r="I117" s="20" t="s">
        <v>76</v>
      </c>
      <c r="J117" s="9" t="s">
        <v>76</v>
      </c>
    </row>
    <row r="118" spans="1:10" x14ac:dyDescent="0.25">
      <c r="A118" s="8">
        <v>101</v>
      </c>
      <c r="B118" s="19" t="s">
        <v>170</v>
      </c>
      <c r="C118" s="33">
        <v>8.6109796399999996E-4</v>
      </c>
      <c r="D118" s="9">
        <v>14111.41</v>
      </c>
      <c r="E118" s="9">
        <v>0</v>
      </c>
      <c r="F118" s="9">
        <v>14111.41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102</v>
      </c>
      <c r="B119" s="19" t="s">
        <v>57</v>
      </c>
      <c r="C119" s="33">
        <v>6.9054415622000001E-2</v>
      </c>
      <c r="D119" s="9">
        <v>1131642.68</v>
      </c>
      <c r="E119" s="9">
        <v>0</v>
      </c>
      <c r="F119" s="9">
        <v>1131642.68</v>
      </c>
      <c r="G119" s="9" t="s">
        <v>73</v>
      </c>
      <c r="H119" s="20" t="s">
        <v>78</v>
      </c>
      <c r="I119" s="20" t="s">
        <v>171</v>
      </c>
      <c r="J119" s="9" t="s">
        <v>80</v>
      </c>
    </row>
    <row r="120" spans="1:10" x14ac:dyDescent="0.25">
      <c r="A120" s="8">
        <v>103</v>
      </c>
      <c r="B120" s="19" t="s">
        <v>172</v>
      </c>
      <c r="C120" s="33">
        <v>6.4916448099999996E-4</v>
      </c>
      <c r="D120" s="9">
        <v>10638.31</v>
      </c>
      <c r="E120" s="9">
        <v>0</v>
      </c>
      <c r="F120" s="9">
        <v>10638.31</v>
      </c>
      <c r="G120" s="9" t="s">
        <v>75</v>
      </c>
      <c r="H120" s="20" t="s">
        <v>76</v>
      </c>
      <c r="I120" s="20" t="s">
        <v>76</v>
      </c>
      <c r="J120" s="9" t="s">
        <v>76</v>
      </c>
    </row>
    <row r="121" spans="1:10" x14ac:dyDescent="0.25">
      <c r="A121" s="8">
        <v>104</v>
      </c>
      <c r="B121" s="19" t="s">
        <v>173</v>
      </c>
      <c r="C121" s="33">
        <v>3.0872078287000001E-2</v>
      </c>
      <c r="D121" s="9">
        <v>505922.19</v>
      </c>
      <c r="E121" s="9">
        <v>0</v>
      </c>
      <c r="F121" s="9">
        <v>505922.19</v>
      </c>
      <c r="G121" s="9" t="s">
        <v>73</v>
      </c>
      <c r="H121" s="20" t="s">
        <v>78</v>
      </c>
      <c r="I121" s="20" t="s">
        <v>174</v>
      </c>
      <c r="J121" s="9" t="s">
        <v>80</v>
      </c>
    </row>
    <row r="122" spans="1:10" x14ac:dyDescent="0.25">
      <c r="A122" s="8">
        <v>105</v>
      </c>
      <c r="B122" s="19" t="s">
        <v>58</v>
      </c>
      <c r="C122" s="33">
        <v>5.5623859291999998E-2</v>
      </c>
      <c r="D122" s="9">
        <v>911546.82</v>
      </c>
      <c r="E122" s="9">
        <v>0</v>
      </c>
      <c r="F122" s="9">
        <v>911546.82</v>
      </c>
      <c r="G122" s="9" t="s">
        <v>73</v>
      </c>
      <c r="H122" s="20" t="s">
        <v>78</v>
      </c>
      <c r="I122" s="20" t="s">
        <v>175</v>
      </c>
      <c r="J122" s="9" t="s">
        <v>80</v>
      </c>
    </row>
    <row r="123" spans="1:10" x14ac:dyDescent="0.25">
      <c r="A123" s="8">
        <v>106</v>
      </c>
      <c r="B123" s="19" t="s">
        <v>176</v>
      </c>
      <c r="C123" s="33">
        <v>6.8421750000000005E-4</v>
      </c>
      <c r="D123" s="9">
        <v>11212.75</v>
      </c>
      <c r="E123" s="9">
        <v>0</v>
      </c>
      <c r="F123" s="9">
        <v>11212.75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107</v>
      </c>
      <c r="B124" s="19" t="s">
        <v>59</v>
      </c>
      <c r="C124" s="33">
        <v>7.4792401790000004E-3</v>
      </c>
      <c r="D124" s="9">
        <v>122567.5</v>
      </c>
      <c r="E124" s="9">
        <v>0</v>
      </c>
      <c r="F124" s="9">
        <v>122567.5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108</v>
      </c>
      <c r="B125" s="19" t="s">
        <v>177</v>
      </c>
      <c r="C125" s="33">
        <v>1.0831575690000001E-3</v>
      </c>
      <c r="D125" s="9">
        <v>17750.46</v>
      </c>
      <c r="E125" s="9">
        <v>0</v>
      </c>
      <c r="F125" s="9">
        <v>17750.46</v>
      </c>
      <c r="G125" s="9" t="s">
        <v>75</v>
      </c>
      <c r="H125" s="20" t="s">
        <v>76</v>
      </c>
      <c r="I125" s="20" t="s">
        <v>76</v>
      </c>
      <c r="J125" s="9" t="s">
        <v>76</v>
      </c>
    </row>
    <row r="126" spans="1:10" x14ac:dyDescent="0.25">
      <c r="A126" s="8">
        <v>109</v>
      </c>
      <c r="B126" s="19" t="s">
        <v>178</v>
      </c>
      <c r="C126" s="33">
        <v>1.213478384E-3</v>
      </c>
      <c r="D126" s="9">
        <v>19886.11</v>
      </c>
      <c r="E126" s="9">
        <v>0</v>
      </c>
      <c r="F126" s="9">
        <v>19886.11</v>
      </c>
      <c r="G126" s="9" t="s">
        <v>75</v>
      </c>
      <c r="H126" s="20" t="s">
        <v>76</v>
      </c>
      <c r="I126" s="20" t="s">
        <v>76</v>
      </c>
      <c r="J126" s="9" t="s">
        <v>76</v>
      </c>
    </row>
    <row r="127" spans="1:10" x14ac:dyDescent="0.25">
      <c r="A127" s="8">
        <v>110</v>
      </c>
      <c r="B127" s="19" t="s">
        <v>179</v>
      </c>
      <c r="C127" s="33">
        <v>3.2816374617000002E-2</v>
      </c>
      <c r="D127" s="9">
        <v>537784.73</v>
      </c>
      <c r="E127" s="9">
        <v>0</v>
      </c>
      <c r="F127" s="9">
        <v>537784.73</v>
      </c>
      <c r="G127" s="9" t="s">
        <v>73</v>
      </c>
      <c r="H127" s="20" t="s">
        <v>78</v>
      </c>
      <c r="I127" s="20" t="s">
        <v>180</v>
      </c>
      <c r="J127" s="9" t="s">
        <v>80</v>
      </c>
    </row>
    <row r="128" spans="1:10" x14ac:dyDescent="0.25">
      <c r="A128" s="8">
        <v>111</v>
      </c>
      <c r="B128" s="19" t="s">
        <v>60</v>
      </c>
      <c r="C128" s="33">
        <v>2.3258492094000001E-2</v>
      </c>
      <c r="D128" s="9">
        <v>381153.07</v>
      </c>
      <c r="E128" s="9">
        <v>0</v>
      </c>
      <c r="F128" s="9">
        <v>381153.07</v>
      </c>
      <c r="G128" s="9" t="s">
        <v>73</v>
      </c>
      <c r="H128" s="20" t="s">
        <v>78</v>
      </c>
      <c r="I128" s="20" t="s">
        <v>181</v>
      </c>
      <c r="J128" s="9" t="s">
        <v>80</v>
      </c>
    </row>
    <row r="129" spans="1:10" x14ac:dyDescent="0.25">
      <c r="A129" s="8">
        <v>112</v>
      </c>
      <c r="B129" s="19" t="s">
        <v>182</v>
      </c>
      <c r="C129" s="33">
        <v>3.0322057390000001E-3</v>
      </c>
      <c r="D129" s="9">
        <v>49690.86</v>
      </c>
      <c r="E129" s="9">
        <v>0</v>
      </c>
      <c r="F129" s="9">
        <v>49690.86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113</v>
      </c>
      <c r="B130" s="19" t="s">
        <v>183</v>
      </c>
      <c r="C130" s="33">
        <v>2.06598235E-3</v>
      </c>
      <c r="D130" s="9">
        <v>33856.69</v>
      </c>
      <c r="E130" s="9">
        <v>0</v>
      </c>
      <c r="F130" s="9">
        <v>33856.69</v>
      </c>
      <c r="G130" s="9" t="s">
        <v>75</v>
      </c>
      <c r="H130" s="20" t="s">
        <v>76</v>
      </c>
      <c r="I130" s="20" t="s">
        <v>76</v>
      </c>
      <c r="J130" s="9" t="s">
        <v>76</v>
      </c>
    </row>
    <row r="131" spans="1:10" x14ac:dyDescent="0.25">
      <c r="A131" s="8">
        <v>114</v>
      </c>
      <c r="B131" s="19" t="s">
        <v>184</v>
      </c>
      <c r="C131" s="33">
        <v>3.5373336300000002E-4</v>
      </c>
      <c r="D131" s="9">
        <v>5796.87</v>
      </c>
      <c r="E131" s="9">
        <v>0</v>
      </c>
      <c r="F131" s="9">
        <v>5796.87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115</v>
      </c>
      <c r="B132" s="19" t="s">
        <v>185</v>
      </c>
      <c r="C132" s="33">
        <v>1.7306605324999998E-2</v>
      </c>
      <c r="D132" s="9">
        <v>283615.35999999999</v>
      </c>
      <c r="E132" s="9">
        <v>0</v>
      </c>
      <c r="F132" s="9">
        <v>283615.35999999999</v>
      </c>
      <c r="G132" s="9" t="s">
        <v>73</v>
      </c>
      <c r="H132" s="20" t="s">
        <v>78</v>
      </c>
      <c r="I132" s="20" t="s">
        <v>186</v>
      </c>
      <c r="J132" s="9" t="s">
        <v>80</v>
      </c>
    </row>
    <row r="133" spans="1:10" x14ac:dyDescent="0.25">
      <c r="A133" s="8">
        <v>116</v>
      </c>
      <c r="B133" s="19" t="s">
        <v>61</v>
      </c>
      <c r="C133" s="33">
        <v>5.9658219699999999E-4</v>
      </c>
      <c r="D133" s="9">
        <v>9776.61</v>
      </c>
      <c r="E133" s="9">
        <v>0</v>
      </c>
      <c r="F133" s="9">
        <v>9776.61</v>
      </c>
      <c r="G133" s="9" t="s">
        <v>75</v>
      </c>
      <c r="H133" s="20" t="s">
        <v>76</v>
      </c>
      <c r="I133" s="20" t="s">
        <v>76</v>
      </c>
      <c r="J133" s="9" t="s">
        <v>76</v>
      </c>
    </row>
    <row r="134" spans="1:10" x14ac:dyDescent="0.25">
      <c r="A134" s="8">
        <v>117</v>
      </c>
      <c r="B134" s="19" t="s">
        <v>62</v>
      </c>
      <c r="C134" s="33">
        <v>3.1407686539999999E-3</v>
      </c>
      <c r="D134" s="9">
        <v>51469.96</v>
      </c>
      <c r="E134" s="9">
        <v>0</v>
      </c>
      <c r="F134" s="9">
        <v>51469.96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118</v>
      </c>
      <c r="B135" s="19" t="s">
        <v>63</v>
      </c>
      <c r="C135" s="33">
        <v>5.5438702939999999E-3</v>
      </c>
      <c r="D135" s="9">
        <v>90851.25</v>
      </c>
      <c r="E135" s="9">
        <v>0</v>
      </c>
      <c r="F135" s="9">
        <v>90851.25</v>
      </c>
      <c r="G135" s="9" t="s">
        <v>73</v>
      </c>
      <c r="H135" s="20" t="s">
        <v>78</v>
      </c>
      <c r="I135" s="20" t="s">
        <v>187</v>
      </c>
      <c r="J135" s="9" t="s">
        <v>80</v>
      </c>
    </row>
    <row r="136" spans="1:10" x14ac:dyDescent="0.25">
      <c r="A136" s="8">
        <v>119</v>
      </c>
      <c r="B136" s="19" t="s">
        <v>188</v>
      </c>
      <c r="C136" s="33">
        <v>1.2793282199999999E-3</v>
      </c>
      <c r="D136" s="9">
        <v>20965.240000000002</v>
      </c>
      <c r="E136" s="9">
        <v>0</v>
      </c>
      <c r="F136" s="9">
        <v>20965.240000000002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120</v>
      </c>
      <c r="B137" s="19" t="s">
        <v>189</v>
      </c>
      <c r="C137" s="33">
        <v>2.9683334939999998E-3</v>
      </c>
      <c r="D137" s="9">
        <v>48644.14</v>
      </c>
      <c r="E137" s="9">
        <v>0</v>
      </c>
      <c r="F137" s="9">
        <v>48644.14</v>
      </c>
      <c r="G137" s="9" t="s">
        <v>75</v>
      </c>
      <c r="H137" s="20" t="s">
        <v>76</v>
      </c>
      <c r="I137" s="20" t="s">
        <v>76</v>
      </c>
      <c r="J137" s="9" t="s">
        <v>76</v>
      </c>
    </row>
    <row r="138" spans="1:10" x14ac:dyDescent="0.25">
      <c r="A138" s="8">
        <v>121</v>
      </c>
      <c r="B138" s="19" t="s">
        <v>190</v>
      </c>
      <c r="C138" s="33">
        <v>4.5936049000000001E-4</v>
      </c>
      <c r="D138" s="9">
        <v>7527.86</v>
      </c>
      <c r="E138" s="9">
        <v>0</v>
      </c>
      <c r="F138" s="9">
        <v>7527.86</v>
      </c>
      <c r="G138" s="9" t="s">
        <v>75</v>
      </c>
      <c r="H138" s="20" t="s">
        <v>76</v>
      </c>
      <c r="I138" s="20" t="s">
        <v>76</v>
      </c>
      <c r="J138" s="9" t="s">
        <v>76</v>
      </c>
    </row>
    <row r="139" spans="1:10" x14ac:dyDescent="0.25">
      <c r="A139" s="8">
        <v>122</v>
      </c>
      <c r="B139" s="19" t="s">
        <v>64</v>
      </c>
      <c r="C139" s="33">
        <v>1.3452637306E-2</v>
      </c>
      <c r="D139" s="9">
        <v>220457.71</v>
      </c>
      <c r="E139" s="9">
        <v>0</v>
      </c>
      <c r="F139" s="9">
        <v>220457.71</v>
      </c>
      <c r="G139" s="9" t="s">
        <v>73</v>
      </c>
      <c r="H139" s="20" t="s">
        <v>78</v>
      </c>
      <c r="I139" s="20" t="s">
        <v>191</v>
      </c>
      <c r="J139" s="9" t="s">
        <v>80</v>
      </c>
    </row>
    <row r="140" spans="1:10" x14ac:dyDescent="0.25">
      <c r="A140" s="8">
        <v>123</v>
      </c>
      <c r="B140" s="19" t="s">
        <v>65</v>
      </c>
      <c r="C140" s="33">
        <v>2.626805837E-3</v>
      </c>
      <c r="D140" s="9">
        <v>43047.29</v>
      </c>
      <c r="E140" s="9">
        <v>0</v>
      </c>
      <c r="F140" s="9">
        <v>43047.29</v>
      </c>
      <c r="G140" s="9" t="s">
        <v>73</v>
      </c>
      <c r="H140" s="20" t="s">
        <v>78</v>
      </c>
      <c r="I140" s="20" t="s">
        <v>192</v>
      </c>
      <c r="J140" s="9" t="s">
        <v>80</v>
      </c>
    </row>
    <row r="141" spans="1:10" x14ac:dyDescent="0.25">
      <c r="A141" s="8">
        <v>124</v>
      </c>
      <c r="B141" s="19" t="s">
        <v>193</v>
      </c>
      <c r="C141" s="33">
        <v>1.85516364E-4</v>
      </c>
      <c r="D141" s="9">
        <v>3040.19</v>
      </c>
      <c r="E141" s="9">
        <v>0</v>
      </c>
      <c r="F141" s="9">
        <v>3040.19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8">
        <v>125</v>
      </c>
      <c r="B142" s="19" t="s">
        <v>194</v>
      </c>
      <c r="C142" s="33">
        <v>6.0604105389999996E-3</v>
      </c>
      <c r="D142" s="9">
        <v>99316.160000000003</v>
      </c>
      <c r="E142" s="9">
        <v>0</v>
      </c>
      <c r="F142" s="9">
        <v>99316.160000000003</v>
      </c>
      <c r="G142" s="9" t="s">
        <v>75</v>
      </c>
      <c r="H142" s="20" t="s">
        <v>76</v>
      </c>
      <c r="I142" s="20" t="s">
        <v>76</v>
      </c>
      <c r="J142" s="9" t="s">
        <v>76</v>
      </c>
    </row>
    <row r="143" spans="1:10" x14ac:dyDescent="0.25">
      <c r="A143" s="8">
        <v>126</v>
      </c>
      <c r="B143" s="19" t="s">
        <v>66</v>
      </c>
      <c r="C143" s="33">
        <v>1.9388392958999998E-2</v>
      </c>
      <c r="D143" s="9">
        <v>317731.06</v>
      </c>
      <c r="E143" s="9">
        <v>0</v>
      </c>
      <c r="F143" s="9">
        <v>317731.06</v>
      </c>
      <c r="G143" s="9" t="s">
        <v>75</v>
      </c>
      <c r="H143" s="20" t="s">
        <v>76</v>
      </c>
      <c r="I143" s="20" t="s">
        <v>76</v>
      </c>
      <c r="J143" s="9" t="s">
        <v>76</v>
      </c>
    </row>
    <row r="144" spans="1:10" x14ac:dyDescent="0.25">
      <c r="A144" s="5">
        <v>127</v>
      </c>
      <c r="B144" s="22" t="s">
        <v>67</v>
      </c>
      <c r="C144" s="32">
        <v>0.99999999999900013</v>
      </c>
      <c r="D144" s="6">
        <v>16387694.680000003</v>
      </c>
      <c r="E144" s="6">
        <v>0</v>
      </c>
      <c r="F144" s="6">
        <v>16387694.680000003</v>
      </c>
    </row>
    <row r="147" spans="1:10" s="21" customFormat="1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21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21" customFormat="1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21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5">
    <mergeCell ref="D5:E10"/>
    <mergeCell ref="C11:E11"/>
    <mergeCell ref="A16:J16"/>
    <mergeCell ref="A2:E2"/>
    <mergeCell ref="A3:E3"/>
  </mergeCells>
  <conditionalFormatting sqref="H16:J143">
    <cfRule type="expression" dxfId="5" priority="2">
      <formula>$G16="No"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F293-5DB6-4652-8627-C7135ADE617E}">
  <sheetPr>
    <pageSetUpPr fitToPage="1"/>
  </sheetPr>
  <dimension ref="A1:J150"/>
  <sheetViews>
    <sheetView zoomScale="80" zoomScaleNormal="80" zoomScaleSheetLayoutView="80" workbookViewId="0">
      <pane ySplit="2" topLeftCell="A3" activePane="bottomLeft" state="frozen"/>
      <selection activeCell="A2" sqref="A2:XFD2"/>
      <selection pane="bottomLeft" activeCell="A2" sqref="A2:E2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8" width="16.625" style="1" customWidth="1"/>
    <col min="9" max="9" width="15" style="1" customWidth="1"/>
    <col min="10" max="10" width="15.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 x14ac:dyDescent="0.25">
      <c r="A2" s="34" t="s">
        <v>249</v>
      </c>
      <c r="B2" s="35"/>
      <c r="C2" s="35"/>
      <c r="D2" s="35"/>
      <c r="E2" s="35"/>
      <c r="F2"/>
      <c r="G2"/>
      <c r="H2"/>
      <c r="I2"/>
    </row>
    <row r="3" spans="1:10" x14ac:dyDescent="0.25">
      <c r="A3" s="44" t="s">
        <v>231</v>
      </c>
      <c r="B3" s="45"/>
      <c r="C3" s="45"/>
      <c r="D3" s="45"/>
      <c r="E3" s="45"/>
      <c r="F3"/>
      <c r="G3"/>
      <c r="H3"/>
      <c r="I3"/>
    </row>
    <row r="4" spans="1:10" ht="31.5" x14ac:dyDescent="0.25">
      <c r="A4" s="3"/>
      <c r="B4" s="18"/>
      <c r="C4" s="4" t="s">
        <v>197</v>
      </c>
      <c r="D4" s="4" t="s">
        <v>8</v>
      </c>
      <c r="E4" s="4" t="s">
        <v>9</v>
      </c>
      <c r="F4"/>
      <c r="G4"/>
      <c r="H4"/>
      <c r="I4"/>
    </row>
    <row r="5" spans="1:10" ht="16.5" customHeight="1" x14ac:dyDescent="0.25">
      <c r="A5" s="5" t="s">
        <v>10</v>
      </c>
      <c r="B5" s="7" t="s">
        <v>13</v>
      </c>
      <c r="C5" s="6">
        <v>9214495.6164484434</v>
      </c>
      <c r="D5" s="40"/>
      <c r="E5" s="40"/>
    </row>
    <row r="6" spans="1:10" x14ac:dyDescent="0.25">
      <c r="A6" s="8">
        <v>1</v>
      </c>
      <c r="B6" s="10" t="s">
        <v>198</v>
      </c>
      <c r="C6" s="9">
        <v>9214495.6164484434</v>
      </c>
      <c r="D6" s="40"/>
      <c r="E6" s="40"/>
    </row>
    <row r="7" spans="1:10" x14ac:dyDescent="0.25">
      <c r="A7" s="8">
        <v>2</v>
      </c>
      <c r="B7" s="11" t="s">
        <v>200</v>
      </c>
      <c r="C7" s="9">
        <v>0</v>
      </c>
      <c r="D7" s="40"/>
      <c r="E7" s="40"/>
    </row>
    <row r="8" spans="1:10" ht="31.5" x14ac:dyDescent="0.25">
      <c r="A8" s="8">
        <v>3</v>
      </c>
      <c r="B8" s="11" t="s">
        <v>201</v>
      </c>
      <c r="C8" s="9">
        <v>0</v>
      </c>
      <c r="D8" s="40"/>
      <c r="E8" s="40"/>
    </row>
    <row r="9" spans="1:10" ht="31.5" x14ac:dyDescent="0.25">
      <c r="A9" s="8">
        <v>4</v>
      </c>
      <c r="B9" s="11" t="s">
        <v>202</v>
      </c>
      <c r="C9" s="9">
        <v>0</v>
      </c>
      <c r="D9" s="40"/>
      <c r="E9" s="40"/>
    </row>
    <row r="10" spans="1:10" x14ac:dyDescent="0.25">
      <c r="A10" s="8">
        <v>5</v>
      </c>
      <c r="B10" s="10" t="s">
        <v>12</v>
      </c>
      <c r="C10" s="23">
        <v>0</v>
      </c>
      <c r="D10" s="40"/>
      <c r="E10" s="40"/>
    </row>
    <row r="11" spans="1:10" ht="35.25" customHeight="1" x14ac:dyDescent="0.25">
      <c r="A11" s="5" t="s">
        <v>11</v>
      </c>
      <c r="B11" s="12" t="s">
        <v>15</v>
      </c>
      <c r="C11" s="41" t="s">
        <v>16</v>
      </c>
      <c r="D11" s="42"/>
      <c r="E11" s="43"/>
    </row>
    <row r="12" spans="1:10" x14ac:dyDescent="0.25">
      <c r="A12" s="8">
        <v>1</v>
      </c>
      <c r="B12" s="13" t="s">
        <v>17</v>
      </c>
      <c r="C12" s="9">
        <v>4607247.8199999994</v>
      </c>
      <c r="D12" s="14">
        <v>4607247.8199999994</v>
      </c>
      <c r="E12" s="16"/>
    </row>
    <row r="13" spans="1:10" x14ac:dyDescent="0.25">
      <c r="A13" s="8">
        <v>2</v>
      </c>
      <c r="B13" s="13" t="s">
        <v>18</v>
      </c>
      <c r="C13" s="9">
        <v>4607247.8000000026</v>
      </c>
      <c r="D13" s="16"/>
      <c r="E13" s="16"/>
    </row>
    <row r="14" spans="1:10" x14ac:dyDescent="0.25">
      <c r="A14" s="8" t="s">
        <v>19</v>
      </c>
      <c r="B14" s="13" t="s">
        <v>72</v>
      </c>
      <c r="C14" s="9">
        <v>-691087.17</v>
      </c>
      <c r="D14" s="16"/>
      <c r="E14" s="24">
        <v>691087.17</v>
      </c>
      <c r="F14" s="31"/>
    </row>
    <row r="15" spans="1:10" x14ac:dyDescent="0.25">
      <c r="A15" s="8" t="s">
        <v>20</v>
      </c>
      <c r="B15" s="13" t="s">
        <v>21</v>
      </c>
      <c r="C15" s="9">
        <v>3916160.6300000022</v>
      </c>
      <c r="D15" s="16"/>
      <c r="E15" s="16"/>
    </row>
    <row r="16" spans="1:10" x14ac:dyDescent="0.25">
      <c r="A16" s="44" t="s">
        <v>22</v>
      </c>
      <c r="B16" s="45">
        <v>0</v>
      </c>
      <c r="C16" s="45" t="e">
        <v>#REF!</v>
      </c>
      <c r="D16" s="45"/>
      <c r="E16" s="45"/>
      <c r="F16" s="45"/>
      <c r="G16" s="45"/>
      <c r="H16" s="45"/>
      <c r="I16" s="45"/>
      <c r="J16" s="46"/>
    </row>
    <row r="17" spans="1:10" ht="58.5" customHeight="1" x14ac:dyDescent="0.25">
      <c r="A17" s="3"/>
      <c r="B17" s="18" t="s">
        <v>23</v>
      </c>
      <c r="C17" s="4" t="s">
        <v>2</v>
      </c>
      <c r="D17" s="4" t="s">
        <v>3</v>
      </c>
      <c r="E17" s="4" t="s">
        <v>24</v>
      </c>
      <c r="F17" s="4" t="s">
        <v>197</v>
      </c>
      <c r="G17" s="4" t="s">
        <v>25</v>
      </c>
      <c r="H17" s="4" t="s">
        <v>26</v>
      </c>
      <c r="I17" s="4" t="s">
        <v>27</v>
      </c>
      <c r="J17" s="4" t="s">
        <v>28</v>
      </c>
    </row>
    <row r="18" spans="1:10" x14ac:dyDescent="0.25">
      <c r="A18" s="8">
        <v>1</v>
      </c>
      <c r="B18" s="19" t="s">
        <v>74</v>
      </c>
      <c r="C18" s="33">
        <v>2.491525333E-3</v>
      </c>
      <c r="D18" s="9">
        <v>9757.2099999999991</v>
      </c>
      <c r="E18" s="9">
        <v>0</v>
      </c>
      <c r="F18" s="9">
        <v>9757.2099999999991</v>
      </c>
      <c r="G18" s="9" t="s">
        <v>75</v>
      </c>
      <c r="H18" s="20" t="s">
        <v>76</v>
      </c>
      <c r="I18" s="20" t="s">
        <v>76</v>
      </c>
      <c r="J18" s="9" t="s">
        <v>76</v>
      </c>
    </row>
    <row r="19" spans="1:10" x14ac:dyDescent="0.25">
      <c r="A19" s="8">
        <v>2</v>
      </c>
      <c r="B19" s="19" t="s">
        <v>29</v>
      </c>
      <c r="C19" s="33">
        <v>1.638732475E-3</v>
      </c>
      <c r="D19" s="9">
        <v>6417.54</v>
      </c>
      <c r="E19" s="9">
        <v>0</v>
      </c>
      <c r="F19" s="9">
        <v>6417.54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3</v>
      </c>
      <c r="B20" s="19" t="s">
        <v>77</v>
      </c>
      <c r="C20" s="33">
        <v>1.774962906E-3</v>
      </c>
      <c r="D20" s="9">
        <v>6951.04</v>
      </c>
      <c r="E20" s="9">
        <v>0</v>
      </c>
      <c r="F20" s="9">
        <v>6951.04</v>
      </c>
      <c r="G20" s="9" t="s">
        <v>73</v>
      </c>
      <c r="H20" s="20" t="s">
        <v>78</v>
      </c>
      <c r="I20" s="20" t="s">
        <v>203</v>
      </c>
      <c r="J20" s="9" t="s">
        <v>80</v>
      </c>
    </row>
    <row r="21" spans="1:10" x14ac:dyDescent="0.25">
      <c r="A21" s="8">
        <v>4</v>
      </c>
      <c r="B21" s="19" t="s">
        <v>81</v>
      </c>
      <c r="C21" s="33">
        <v>2.6205240800000001E-3</v>
      </c>
      <c r="D21" s="9">
        <v>10262.39</v>
      </c>
      <c r="E21" s="9">
        <v>0</v>
      </c>
      <c r="F21" s="9">
        <v>10262.39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0" x14ac:dyDescent="0.25">
      <c r="A22" s="8">
        <v>5</v>
      </c>
      <c r="B22" s="19" t="s">
        <v>30</v>
      </c>
      <c r="C22" s="33">
        <v>4.6944983860000003E-3</v>
      </c>
      <c r="D22" s="9">
        <v>18384.41</v>
      </c>
      <c r="E22" s="9">
        <v>0</v>
      </c>
      <c r="F22" s="9">
        <v>18384.41</v>
      </c>
      <c r="G22" s="9" t="s">
        <v>75</v>
      </c>
      <c r="H22" s="20" t="s">
        <v>76</v>
      </c>
      <c r="I22" s="20" t="s">
        <v>76</v>
      </c>
      <c r="J22" s="9" t="s">
        <v>76</v>
      </c>
    </row>
    <row r="23" spans="1:10" x14ac:dyDescent="0.25">
      <c r="A23" s="8">
        <v>6</v>
      </c>
      <c r="B23" s="19" t="s">
        <v>82</v>
      </c>
      <c r="C23" s="33">
        <v>3.2512970290000001E-3</v>
      </c>
      <c r="D23" s="9">
        <v>12732.6</v>
      </c>
      <c r="E23" s="9">
        <v>0</v>
      </c>
      <c r="F23" s="9">
        <v>12732.6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7</v>
      </c>
      <c r="B24" s="19" t="s">
        <v>83</v>
      </c>
      <c r="C24" s="33">
        <v>1.3646860140000001E-3</v>
      </c>
      <c r="D24" s="9">
        <v>5344.33</v>
      </c>
      <c r="E24" s="9">
        <v>0</v>
      </c>
      <c r="F24" s="9">
        <v>5344.33</v>
      </c>
      <c r="G24" s="9" t="s">
        <v>73</v>
      </c>
      <c r="H24" s="20" t="s">
        <v>78</v>
      </c>
      <c r="I24" s="20" t="s">
        <v>204</v>
      </c>
      <c r="J24" s="9" t="s">
        <v>80</v>
      </c>
    </row>
    <row r="25" spans="1:10" x14ac:dyDescent="0.25">
      <c r="A25" s="8">
        <v>8</v>
      </c>
      <c r="B25" s="19" t="s">
        <v>85</v>
      </c>
      <c r="C25" s="33">
        <v>1.384729857E-3</v>
      </c>
      <c r="D25" s="9">
        <v>5422.82</v>
      </c>
      <c r="E25" s="9">
        <v>0</v>
      </c>
      <c r="F25" s="9">
        <v>5422.82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9</v>
      </c>
      <c r="B26" s="19" t="s">
        <v>86</v>
      </c>
      <c r="C26" s="33">
        <v>1.1300592573E-2</v>
      </c>
      <c r="D26" s="9">
        <v>44254.94</v>
      </c>
      <c r="E26" s="9">
        <v>0</v>
      </c>
      <c r="F26" s="9">
        <v>44254.94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10</v>
      </c>
      <c r="B27" s="19" t="s">
        <v>87</v>
      </c>
      <c r="C27" s="33">
        <v>8.9786145769999992E-3</v>
      </c>
      <c r="D27" s="9">
        <v>35161.699999999997</v>
      </c>
      <c r="E27" s="9">
        <v>0</v>
      </c>
      <c r="F27" s="9">
        <v>35161.699999999997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11</v>
      </c>
      <c r="B28" s="19" t="s">
        <v>31</v>
      </c>
      <c r="C28" s="33">
        <v>1.4848831892E-2</v>
      </c>
      <c r="D28" s="9">
        <v>58150.41</v>
      </c>
      <c r="E28" s="9">
        <v>0</v>
      </c>
      <c r="F28" s="9">
        <v>58150.41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12</v>
      </c>
      <c r="B29" s="19" t="s">
        <v>88</v>
      </c>
      <c r="C29" s="33">
        <v>1.190773864E-3</v>
      </c>
      <c r="D29" s="9">
        <v>4663.26</v>
      </c>
      <c r="E29" s="9">
        <v>0</v>
      </c>
      <c r="F29" s="9">
        <v>4663.26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13</v>
      </c>
      <c r="B30" s="19" t="s">
        <v>89</v>
      </c>
      <c r="C30" s="33">
        <v>4.4761613039999999E-3</v>
      </c>
      <c r="D30" s="9">
        <v>17529.37</v>
      </c>
      <c r="E30" s="9">
        <v>0</v>
      </c>
      <c r="F30" s="9">
        <v>17529.37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0" x14ac:dyDescent="0.25">
      <c r="A31" s="8">
        <v>14</v>
      </c>
      <c r="B31" s="19" t="s">
        <v>90</v>
      </c>
      <c r="C31" s="33">
        <v>6.1933743890000004E-3</v>
      </c>
      <c r="D31" s="9">
        <v>24254.25</v>
      </c>
      <c r="E31" s="9">
        <v>0</v>
      </c>
      <c r="F31" s="9">
        <v>24254.25</v>
      </c>
      <c r="G31" s="9" t="s">
        <v>75</v>
      </c>
      <c r="H31" s="20" t="s">
        <v>76</v>
      </c>
      <c r="I31" s="20" t="s">
        <v>76</v>
      </c>
      <c r="J31" s="9" t="s">
        <v>76</v>
      </c>
    </row>
    <row r="32" spans="1:10" x14ac:dyDescent="0.25">
      <c r="A32" s="8">
        <v>15</v>
      </c>
      <c r="B32" s="19" t="s">
        <v>91</v>
      </c>
      <c r="C32" s="33">
        <v>2.7096292099999998E-4</v>
      </c>
      <c r="D32" s="9">
        <v>1061.1300000000001</v>
      </c>
      <c r="E32" s="9">
        <v>0</v>
      </c>
      <c r="F32" s="9">
        <v>1061.1300000000001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16</v>
      </c>
      <c r="B33" s="19" t="s">
        <v>92</v>
      </c>
      <c r="C33" s="33">
        <v>1.1468616610000001E-3</v>
      </c>
      <c r="D33" s="9">
        <v>4491.29</v>
      </c>
      <c r="E33" s="9">
        <v>0</v>
      </c>
      <c r="F33" s="9">
        <v>4491.29</v>
      </c>
      <c r="G33" s="9" t="s">
        <v>73</v>
      </c>
      <c r="H33" s="20" t="s">
        <v>78</v>
      </c>
      <c r="I33" s="20" t="s">
        <v>205</v>
      </c>
      <c r="J33" s="9" t="s">
        <v>80</v>
      </c>
    </row>
    <row r="34" spans="1:10" x14ac:dyDescent="0.25">
      <c r="A34" s="8">
        <v>17</v>
      </c>
      <c r="B34" s="19" t="s">
        <v>94</v>
      </c>
      <c r="C34" s="33">
        <v>2.6915927240000002E-3</v>
      </c>
      <c r="D34" s="9">
        <v>10540.71</v>
      </c>
      <c r="E34" s="9">
        <v>0</v>
      </c>
      <c r="F34" s="9">
        <v>10540.71</v>
      </c>
      <c r="G34" s="9" t="s">
        <v>75</v>
      </c>
      <c r="H34" s="20" t="s">
        <v>76</v>
      </c>
      <c r="I34" s="20" t="s">
        <v>76</v>
      </c>
      <c r="J34" s="9" t="s">
        <v>76</v>
      </c>
    </row>
    <row r="35" spans="1:10" x14ac:dyDescent="0.25">
      <c r="A35" s="8">
        <v>18</v>
      </c>
      <c r="B35" s="19" t="s">
        <v>95</v>
      </c>
      <c r="C35" s="33">
        <v>1.909990353E-3</v>
      </c>
      <c r="D35" s="9">
        <v>7479.83</v>
      </c>
      <c r="E35" s="9">
        <v>0</v>
      </c>
      <c r="F35" s="9">
        <v>7479.83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19</v>
      </c>
      <c r="B36" s="19" t="s">
        <v>32</v>
      </c>
      <c r="C36" s="33">
        <v>7.4349144850000002E-3</v>
      </c>
      <c r="D36" s="9">
        <v>29116.32</v>
      </c>
      <c r="E36" s="9">
        <v>0</v>
      </c>
      <c r="F36" s="9">
        <v>29116.32</v>
      </c>
      <c r="G36" s="9" t="s">
        <v>73</v>
      </c>
      <c r="H36" s="20" t="s">
        <v>78</v>
      </c>
      <c r="I36" s="20" t="s">
        <v>206</v>
      </c>
      <c r="J36" s="9" t="s">
        <v>80</v>
      </c>
    </row>
    <row r="37" spans="1:10" x14ac:dyDescent="0.25">
      <c r="A37" s="8">
        <v>20</v>
      </c>
      <c r="B37" s="19" t="s">
        <v>97</v>
      </c>
      <c r="C37" s="33">
        <v>1.2384543490000001E-3</v>
      </c>
      <c r="D37" s="9">
        <v>4849.99</v>
      </c>
      <c r="E37" s="9">
        <v>0</v>
      </c>
      <c r="F37" s="9">
        <v>4849.99</v>
      </c>
      <c r="G37" s="9" t="s">
        <v>75</v>
      </c>
      <c r="H37" s="20" t="s">
        <v>76</v>
      </c>
      <c r="I37" s="20" t="s">
        <v>76</v>
      </c>
      <c r="J37" s="9" t="s">
        <v>76</v>
      </c>
    </row>
    <row r="38" spans="1:10" x14ac:dyDescent="0.25">
      <c r="A38" s="8">
        <v>21</v>
      </c>
      <c r="B38" s="19" t="s">
        <v>98</v>
      </c>
      <c r="C38" s="33">
        <v>1.3076983400999999E-2</v>
      </c>
      <c r="D38" s="9">
        <v>51211.57</v>
      </c>
      <c r="E38" s="9">
        <v>-51211.57</v>
      </c>
      <c r="F38" s="9">
        <v>0</v>
      </c>
      <c r="G38" s="9" t="s">
        <v>73</v>
      </c>
      <c r="H38" s="20" t="s">
        <v>78</v>
      </c>
      <c r="I38" s="20" t="s">
        <v>207</v>
      </c>
      <c r="J38" s="9" t="s">
        <v>80</v>
      </c>
    </row>
    <row r="39" spans="1:10" x14ac:dyDescent="0.25">
      <c r="A39" s="8">
        <v>22</v>
      </c>
      <c r="B39" s="19" t="s">
        <v>33</v>
      </c>
      <c r="C39" s="33">
        <v>4.5149775326000001E-2</v>
      </c>
      <c r="D39" s="9">
        <v>176813.77</v>
      </c>
      <c r="E39" s="9">
        <v>0</v>
      </c>
      <c r="F39" s="9">
        <v>176813.77</v>
      </c>
      <c r="G39" s="9" t="s">
        <v>73</v>
      </c>
      <c r="H39" s="20" t="s">
        <v>78</v>
      </c>
      <c r="I39" s="20" t="s">
        <v>208</v>
      </c>
      <c r="J39" s="9" t="s">
        <v>80</v>
      </c>
    </row>
    <row r="40" spans="1:10" x14ac:dyDescent="0.25">
      <c r="A40" s="8">
        <v>23</v>
      </c>
      <c r="B40" s="19" t="s">
        <v>34</v>
      </c>
      <c r="C40" s="33">
        <v>5.6169953700000005E-4</v>
      </c>
      <c r="D40" s="9">
        <v>2199.71</v>
      </c>
      <c r="E40" s="9">
        <v>0</v>
      </c>
      <c r="F40" s="9">
        <v>2199.71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24</v>
      </c>
      <c r="B41" s="19" t="s">
        <v>101</v>
      </c>
      <c r="C41" s="33">
        <v>1.1813440599999999E-4</v>
      </c>
      <c r="D41" s="9">
        <v>462.63</v>
      </c>
      <c r="E41" s="9">
        <v>0</v>
      </c>
      <c r="F41" s="9">
        <v>462.63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25</v>
      </c>
      <c r="B42" s="19" t="s">
        <v>35</v>
      </c>
      <c r="C42" s="33">
        <v>1.7226945989999999E-2</v>
      </c>
      <c r="D42" s="9">
        <v>67463.490000000005</v>
      </c>
      <c r="E42" s="9">
        <v>0</v>
      </c>
      <c r="F42" s="9">
        <v>67463.490000000005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26</v>
      </c>
      <c r="B43" s="19" t="s">
        <v>102</v>
      </c>
      <c r="C43" s="33">
        <v>1.1797645260000001E-3</v>
      </c>
      <c r="D43" s="9">
        <v>4620.1499999999996</v>
      </c>
      <c r="E43" s="9">
        <v>0</v>
      </c>
      <c r="F43" s="9">
        <v>4620.1499999999996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27</v>
      </c>
      <c r="B44" s="19" t="s">
        <v>36</v>
      </c>
      <c r="C44" s="33">
        <v>3.9321751750000002E-3</v>
      </c>
      <c r="D44" s="9">
        <v>15399.03</v>
      </c>
      <c r="E44" s="9">
        <v>0</v>
      </c>
      <c r="F44" s="9">
        <v>15399.03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28</v>
      </c>
      <c r="B45" s="19" t="s">
        <v>103</v>
      </c>
      <c r="C45" s="33">
        <v>7.9981086499999999E-4</v>
      </c>
      <c r="D45" s="9">
        <v>3132.19</v>
      </c>
      <c r="E45" s="9">
        <v>0</v>
      </c>
      <c r="F45" s="9">
        <v>3132.19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29</v>
      </c>
      <c r="B46" s="19" t="s">
        <v>104</v>
      </c>
      <c r="C46" s="33">
        <v>4.8016790999999999E-5</v>
      </c>
      <c r="D46" s="9">
        <v>188.04</v>
      </c>
      <c r="E46" s="9">
        <v>0</v>
      </c>
      <c r="F46" s="9">
        <v>188.04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30</v>
      </c>
      <c r="B47" s="19" t="s">
        <v>105</v>
      </c>
      <c r="C47" s="33">
        <v>3.0589360089999999E-3</v>
      </c>
      <c r="D47" s="9">
        <v>11979.28</v>
      </c>
      <c r="E47" s="9">
        <v>0</v>
      </c>
      <c r="F47" s="9">
        <v>11979.28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31</v>
      </c>
      <c r="B48" s="19" t="s">
        <v>106</v>
      </c>
      <c r="C48" s="33">
        <v>9.55824915E-4</v>
      </c>
      <c r="D48" s="9">
        <v>3743.16</v>
      </c>
      <c r="E48" s="9">
        <v>0</v>
      </c>
      <c r="F48" s="9">
        <v>3743.16</v>
      </c>
      <c r="G48" s="9" t="s">
        <v>75</v>
      </c>
      <c r="H48" s="20" t="s">
        <v>76</v>
      </c>
      <c r="I48" s="20" t="s">
        <v>76</v>
      </c>
      <c r="J48" s="9" t="s">
        <v>76</v>
      </c>
    </row>
    <row r="49" spans="1:10" x14ac:dyDescent="0.25">
      <c r="A49" s="8">
        <v>32</v>
      </c>
      <c r="B49" s="19" t="s">
        <v>107</v>
      </c>
      <c r="C49" s="33">
        <v>5.3776832599999999E-4</v>
      </c>
      <c r="D49" s="9">
        <v>2105.9899999999998</v>
      </c>
      <c r="E49" s="9">
        <v>0</v>
      </c>
      <c r="F49" s="9">
        <v>2105.9899999999998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33</v>
      </c>
      <c r="B50" s="19" t="s">
        <v>108</v>
      </c>
      <c r="C50" s="33">
        <v>1.9258363240999998E-2</v>
      </c>
      <c r="D50" s="9">
        <v>75418.84</v>
      </c>
      <c r="E50" s="9">
        <v>0</v>
      </c>
      <c r="F50" s="9">
        <v>75418.84</v>
      </c>
      <c r="G50" s="9" t="s">
        <v>73</v>
      </c>
      <c r="H50" s="20" t="s">
        <v>78</v>
      </c>
      <c r="I50" s="20" t="s">
        <v>209</v>
      </c>
      <c r="J50" s="9" t="s">
        <v>80</v>
      </c>
    </row>
    <row r="51" spans="1:10" x14ac:dyDescent="0.25">
      <c r="A51" s="8">
        <v>34</v>
      </c>
      <c r="B51" s="19" t="s">
        <v>110</v>
      </c>
      <c r="C51" s="33">
        <v>3.06145224E-3</v>
      </c>
      <c r="D51" s="9">
        <v>11989.14</v>
      </c>
      <c r="E51" s="9">
        <v>0</v>
      </c>
      <c r="F51" s="9">
        <v>11989.14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35</v>
      </c>
      <c r="B52" s="19" t="s">
        <v>111</v>
      </c>
      <c r="C52" s="33">
        <v>6.4610189099999996E-4</v>
      </c>
      <c r="D52" s="9">
        <v>2530.2399999999998</v>
      </c>
      <c r="E52" s="9">
        <v>0</v>
      </c>
      <c r="F52" s="9">
        <v>2530.2399999999998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36</v>
      </c>
      <c r="B53" s="19" t="s">
        <v>37</v>
      </c>
      <c r="C53" s="33">
        <v>1.1534879940000001E-3</v>
      </c>
      <c r="D53" s="9">
        <v>4517.24</v>
      </c>
      <c r="E53" s="9">
        <v>0</v>
      </c>
      <c r="F53" s="9">
        <v>4517.24</v>
      </c>
      <c r="G53" s="9" t="s">
        <v>75</v>
      </c>
      <c r="H53" s="20" t="s">
        <v>76</v>
      </c>
      <c r="I53" s="20" t="s">
        <v>76</v>
      </c>
      <c r="J53" s="9" t="s">
        <v>76</v>
      </c>
    </row>
    <row r="54" spans="1:10" x14ac:dyDescent="0.25">
      <c r="A54" s="8">
        <v>37</v>
      </c>
      <c r="B54" s="19" t="s">
        <v>112</v>
      </c>
      <c r="C54" s="33">
        <v>1.9551854810000002E-3</v>
      </c>
      <c r="D54" s="9">
        <v>7656.82</v>
      </c>
      <c r="E54" s="9">
        <v>0</v>
      </c>
      <c r="F54" s="9">
        <v>7656.82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38</v>
      </c>
      <c r="B55" s="19" t="s">
        <v>38</v>
      </c>
      <c r="C55" s="33">
        <v>3.3612371439999999E-3</v>
      </c>
      <c r="D55" s="9">
        <v>13163.14</v>
      </c>
      <c r="E55" s="9">
        <v>0</v>
      </c>
      <c r="F55" s="9">
        <v>13163.14</v>
      </c>
      <c r="G55" s="9" t="s">
        <v>73</v>
      </c>
      <c r="H55" s="20" t="s">
        <v>78</v>
      </c>
      <c r="I55" s="20" t="s">
        <v>210</v>
      </c>
      <c r="J55" s="9" t="s">
        <v>80</v>
      </c>
    </row>
    <row r="56" spans="1:10" x14ac:dyDescent="0.25">
      <c r="A56" s="8">
        <v>39</v>
      </c>
      <c r="B56" s="19" t="s">
        <v>39</v>
      </c>
      <c r="C56" s="33">
        <v>3.2198220899999999E-4</v>
      </c>
      <c r="D56" s="9">
        <v>1260.93</v>
      </c>
      <c r="E56" s="9">
        <v>0</v>
      </c>
      <c r="F56" s="9">
        <v>1260.93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40</v>
      </c>
      <c r="B57" s="19" t="s">
        <v>114</v>
      </c>
      <c r="C57" s="33">
        <v>8.5996334499999997E-4</v>
      </c>
      <c r="D57" s="9">
        <v>3367.75</v>
      </c>
      <c r="E57" s="9">
        <v>0</v>
      </c>
      <c r="F57" s="9">
        <v>3367.75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41</v>
      </c>
      <c r="B58" s="19" t="s">
        <v>115</v>
      </c>
      <c r="C58" s="33">
        <v>5.3060610899999998E-4</v>
      </c>
      <c r="D58" s="9">
        <v>2077.94</v>
      </c>
      <c r="E58" s="9">
        <v>0</v>
      </c>
      <c r="F58" s="9">
        <v>2077.94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42</v>
      </c>
      <c r="B59" s="19" t="s">
        <v>40</v>
      </c>
      <c r="C59" s="33">
        <v>9.9325721669999995E-3</v>
      </c>
      <c r="D59" s="9">
        <v>38897.550000000003</v>
      </c>
      <c r="E59" s="9">
        <v>0</v>
      </c>
      <c r="F59" s="9">
        <v>38897.550000000003</v>
      </c>
      <c r="G59" s="9" t="s">
        <v>75</v>
      </c>
      <c r="H59" s="20" t="s">
        <v>76</v>
      </c>
      <c r="I59" s="20" t="s">
        <v>76</v>
      </c>
      <c r="J59" s="9" t="s">
        <v>76</v>
      </c>
    </row>
    <row r="60" spans="1:10" x14ac:dyDescent="0.25">
      <c r="A60" s="8">
        <v>43</v>
      </c>
      <c r="B60" s="19" t="s">
        <v>41</v>
      </c>
      <c r="C60" s="33">
        <v>9.9924291379999992E-3</v>
      </c>
      <c r="D60" s="9">
        <v>39131.96</v>
      </c>
      <c r="E60" s="9">
        <v>0</v>
      </c>
      <c r="F60" s="9">
        <v>39131.96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44</v>
      </c>
      <c r="B61" s="19" t="s">
        <v>42</v>
      </c>
      <c r="C61" s="33">
        <v>6.8204226099999998E-3</v>
      </c>
      <c r="D61" s="9">
        <v>26709.87</v>
      </c>
      <c r="E61" s="9">
        <v>0</v>
      </c>
      <c r="F61" s="9">
        <v>26709.87</v>
      </c>
      <c r="G61" s="9" t="s">
        <v>73</v>
      </c>
      <c r="H61" s="20" t="s">
        <v>78</v>
      </c>
      <c r="I61" s="20" t="s">
        <v>211</v>
      </c>
      <c r="J61" s="9" t="s">
        <v>80</v>
      </c>
    </row>
    <row r="62" spans="1:10" x14ac:dyDescent="0.25">
      <c r="A62" s="8">
        <v>45</v>
      </c>
      <c r="B62" s="19" t="s">
        <v>117</v>
      </c>
      <c r="C62" s="33">
        <v>1.8762401069999999E-3</v>
      </c>
      <c r="D62" s="9">
        <v>7347.66</v>
      </c>
      <c r="E62" s="9">
        <v>0</v>
      </c>
      <c r="F62" s="9">
        <v>7347.66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46</v>
      </c>
      <c r="B63" s="19" t="s">
        <v>118</v>
      </c>
      <c r="C63" s="33">
        <v>4.41713738E-3</v>
      </c>
      <c r="D63" s="9">
        <v>17298.22</v>
      </c>
      <c r="E63" s="9">
        <v>-17298.22</v>
      </c>
      <c r="F63" s="9">
        <v>0</v>
      </c>
      <c r="G63" s="9" t="s">
        <v>73</v>
      </c>
      <c r="H63" s="20" t="s">
        <v>78</v>
      </c>
      <c r="I63" s="20" t="s">
        <v>212</v>
      </c>
      <c r="J63" s="9" t="s">
        <v>80</v>
      </c>
    </row>
    <row r="64" spans="1:10" x14ac:dyDescent="0.25">
      <c r="A64" s="8">
        <v>47</v>
      </c>
      <c r="B64" s="19" t="s">
        <v>120</v>
      </c>
      <c r="C64" s="33">
        <v>1.3311452699999999E-3</v>
      </c>
      <c r="D64" s="9">
        <v>5212.9799999999996</v>
      </c>
      <c r="E64" s="9">
        <v>0</v>
      </c>
      <c r="F64" s="9">
        <v>5212.9799999999996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48</v>
      </c>
      <c r="B65" s="19" t="s">
        <v>121</v>
      </c>
      <c r="C65" s="33">
        <v>2.0444102399999999E-4</v>
      </c>
      <c r="D65" s="9">
        <v>800.62</v>
      </c>
      <c r="E65" s="9">
        <v>0</v>
      </c>
      <c r="F65" s="9">
        <v>800.62</v>
      </c>
      <c r="G65" s="9" t="s">
        <v>75</v>
      </c>
      <c r="H65" s="20" t="s">
        <v>76</v>
      </c>
      <c r="I65" s="20" t="s">
        <v>76</v>
      </c>
      <c r="J65" s="9" t="s">
        <v>76</v>
      </c>
    </row>
    <row r="66" spans="1:10" x14ac:dyDescent="0.25">
      <c r="A66" s="8">
        <v>49</v>
      </c>
      <c r="B66" s="19" t="s">
        <v>122</v>
      </c>
      <c r="C66" s="33">
        <v>5.4156505639999996E-3</v>
      </c>
      <c r="D66" s="9">
        <v>21208.560000000001</v>
      </c>
      <c r="E66" s="9">
        <v>0</v>
      </c>
      <c r="F66" s="9">
        <v>21208.560000000001</v>
      </c>
      <c r="G66" s="9" t="s">
        <v>75</v>
      </c>
      <c r="H66" s="20" t="s">
        <v>76</v>
      </c>
      <c r="I66" s="20" t="s">
        <v>76</v>
      </c>
      <c r="J66" s="9" t="s">
        <v>76</v>
      </c>
    </row>
    <row r="67" spans="1:10" x14ac:dyDescent="0.25">
      <c r="A67" s="8">
        <v>50</v>
      </c>
      <c r="B67" s="19" t="s">
        <v>123</v>
      </c>
      <c r="C67" s="33">
        <v>5.3773976759999998E-3</v>
      </c>
      <c r="D67" s="9">
        <v>21058.75</v>
      </c>
      <c r="E67" s="9">
        <v>0</v>
      </c>
      <c r="F67" s="9">
        <v>21058.75</v>
      </c>
      <c r="G67" s="9" t="s">
        <v>73</v>
      </c>
      <c r="H67" s="20" t="s">
        <v>78</v>
      </c>
      <c r="I67" s="20" t="s">
        <v>213</v>
      </c>
      <c r="J67" s="9" t="s">
        <v>80</v>
      </c>
    </row>
    <row r="68" spans="1:10" x14ac:dyDescent="0.25">
      <c r="A68" s="8">
        <v>51</v>
      </c>
      <c r="B68" s="19" t="s">
        <v>43</v>
      </c>
      <c r="C68" s="33">
        <v>0.139743722662</v>
      </c>
      <c r="D68" s="9">
        <v>547258.87</v>
      </c>
      <c r="E68" s="9">
        <v>0</v>
      </c>
      <c r="F68" s="9">
        <v>547258.87</v>
      </c>
      <c r="G68" s="9" t="s">
        <v>73</v>
      </c>
      <c r="H68" s="20" t="s">
        <v>78</v>
      </c>
      <c r="I68" s="20" t="s">
        <v>214</v>
      </c>
      <c r="J68" s="9" t="s">
        <v>80</v>
      </c>
    </row>
    <row r="69" spans="1:10" x14ac:dyDescent="0.25">
      <c r="A69" s="8">
        <v>52</v>
      </c>
      <c r="B69" s="19" t="s">
        <v>126</v>
      </c>
      <c r="C69" s="33">
        <v>5.4535252459999998E-3</v>
      </c>
      <c r="D69" s="9">
        <v>21356.880000000001</v>
      </c>
      <c r="E69" s="9">
        <v>0</v>
      </c>
      <c r="F69" s="9">
        <v>21356.880000000001</v>
      </c>
      <c r="G69" s="9" t="s">
        <v>73</v>
      </c>
      <c r="H69" s="20" t="s">
        <v>78</v>
      </c>
      <c r="I69" s="20" t="s">
        <v>215</v>
      </c>
      <c r="J69" s="9" t="s">
        <v>80</v>
      </c>
    </row>
    <row r="70" spans="1:10" x14ac:dyDescent="0.25">
      <c r="A70" s="8">
        <v>53</v>
      </c>
      <c r="B70" s="19" t="s">
        <v>44</v>
      </c>
      <c r="C70" s="33">
        <v>2.6294133668E-2</v>
      </c>
      <c r="D70" s="9">
        <v>102972.05</v>
      </c>
      <c r="E70" s="9">
        <v>68509.790000000008</v>
      </c>
      <c r="F70" s="9">
        <v>171481.84000000003</v>
      </c>
      <c r="G70" s="9" t="s">
        <v>73</v>
      </c>
      <c r="H70" s="20" t="s">
        <v>78</v>
      </c>
      <c r="I70" s="20" t="s">
        <v>216</v>
      </c>
      <c r="J70" s="9" t="s">
        <v>80</v>
      </c>
    </row>
    <row r="71" spans="1:10" x14ac:dyDescent="0.25">
      <c r="A71" s="8">
        <v>54</v>
      </c>
      <c r="B71" s="19" t="s">
        <v>45</v>
      </c>
      <c r="C71" s="33">
        <v>3.855704683E-3</v>
      </c>
      <c r="D71" s="9">
        <v>15099.56</v>
      </c>
      <c r="E71" s="9">
        <v>0</v>
      </c>
      <c r="F71" s="9">
        <v>15099.56</v>
      </c>
      <c r="G71" s="9" t="s">
        <v>73</v>
      </c>
      <c r="H71" s="20" t="s">
        <v>78</v>
      </c>
      <c r="I71" s="20" t="s">
        <v>217</v>
      </c>
      <c r="J71" s="9" t="s">
        <v>80</v>
      </c>
    </row>
    <row r="72" spans="1:10" x14ac:dyDescent="0.25">
      <c r="A72" s="8">
        <v>55</v>
      </c>
      <c r="B72" s="19" t="s">
        <v>46</v>
      </c>
      <c r="C72" s="33">
        <v>2.2116734569999998E-3</v>
      </c>
      <c r="D72" s="9">
        <v>8661.27</v>
      </c>
      <c r="E72" s="9">
        <v>0</v>
      </c>
      <c r="F72" s="9">
        <v>8661.27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56</v>
      </c>
      <c r="B73" s="19" t="s">
        <v>130</v>
      </c>
      <c r="C73" s="33">
        <v>2.3486272209999998E-3</v>
      </c>
      <c r="D73" s="9">
        <v>9197.6</v>
      </c>
      <c r="E73" s="9">
        <v>0</v>
      </c>
      <c r="F73" s="9">
        <v>9197.6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57</v>
      </c>
      <c r="B74" s="19" t="s">
        <v>131</v>
      </c>
      <c r="C74" s="33">
        <v>5.2543912399999999E-4</v>
      </c>
      <c r="D74" s="9">
        <v>2057.6999999999998</v>
      </c>
      <c r="E74" s="9">
        <v>0</v>
      </c>
      <c r="F74" s="9">
        <v>2057.6999999999998</v>
      </c>
      <c r="G74" s="9" t="s">
        <v>75</v>
      </c>
      <c r="H74" s="20" t="s">
        <v>76</v>
      </c>
      <c r="I74" s="20" t="s">
        <v>76</v>
      </c>
      <c r="J74" s="9" t="s">
        <v>76</v>
      </c>
    </row>
    <row r="75" spans="1:10" x14ac:dyDescent="0.25">
      <c r="A75" s="8">
        <v>58</v>
      </c>
      <c r="B75" s="19" t="s">
        <v>132</v>
      </c>
      <c r="C75" s="33">
        <v>1.385202891E-3</v>
      </c>
      <c r="D75" s="9">
        <v>5424.68</v>
      </c>
      <c r="E75" s="9">
        <v>0</v>
      </c>
      <c r="F75" s="9">
        <v>5424.68</v>
      </c>
      <c r="G75" s="9" t="s">
        <v>75</v>
      </c>
      <c r="H75" s="20" t="s">
        <v>76</v>
      </c>
      <c r="I75" s="20" t="s">
        <v>76</v>
      </c>
      <c r="J75" s="9" t="s">
        <v>76</v>
      </c>
    </row>
    <row r="76" spans="1:10" x14ac:dyDescent="0.25">
      <c r="A76" s="8">
        <v>59</v>
      </c>
      <c r="B76" s="19" t="s">
        <v>133</v>
      </c>
      <c r="C76" s="33">
        <v>5.2536408940000003E-3</v>
      </c>
      <c r="D76" s="9">
        <v>20574.099999999999</v>
      </c>
      <c r="E76" s="9">
        <v>0</v>
      </c>
      <c r="F76" s="9">
        <v>20574.099999999999</v>
      </c>
      <c r="G76" s="9" t="s">
        <v>73</v>
      </c>
      <c r="H76" s="20" t="s">
        <v>78</v>
      </c>
      <c r="I76" s="20" t="s">
        <v>218</v>
      </c>
      <c r="J76" s="9" t="s">
        <v>80</v>
      </c>
    </row>
    <row r="77" spans="1:10" x14ac:dyDescent="0.25">
      <c r="A77" s="8">
        <v>60</v>
      </c>
      <c r="B77" s="19" t="s">
        <v>47</v>
      </c>
      <c r="C77" s="33">
        <v>1.0777377479000001E-2</v>
      </c>
      <c r="D77" s="9">
        <v>42205.94</v>
      </c>
      <c r="E77" s="9">
        <v>0</v>
      </c>
      <c r="F77" s="9">
        <v>42205.94</v>
      </c>
      <c r="G77" s="9" t="s">
        <v>73</v>
      </c>
      <c r="H77" s="20" t="s">
        <v>78</v>
      </c>
      <c r="I77" s="20" t="s">
        <v>219</v>
      </c>
      <c r="J77" s="9" t="s">
        <v>80</v>
      </c>
    </row>
    <row r="78" spans="1:10" x14ac:dyDescent="0.25">
      <c r="A78" s="8">
        <v>61</v>
      </c>
      <c r="B78" s="19" t="s">
        <v>136</v>
      </c>
      <c r="C78" s="33">
        <v>3.8963651899999999E-4</v>
      </c>
      <c r="D78" s="9">
        <v>1525.88</v>
      </c>
      <c r="E78" s="9">
        <v>0</v>
      </c>
      <c r="F78" s="9">
        <v>1525.88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62</v>
      </c>
      <c r="B79" s="19" t="s">
        <v>48</v>
      </c>
      <c r="C79" s="33">
        <v>1.712669645E-3</v>
      </c>
      <c r="D79" s="9">
        <v>6707.09</v>
      </c>
      <c r="E79" s="9">
        <v>0</v>
      </c>
      <c r="F79" s="9">
        <v>6707.09</v>
      </c>
      <c r="G79" s="9" t="s">
        <v>73</v>
      </c>
      <c r="H79" s="20" t="s">
        <v>78</v>
      </c>
      <c r="I79" s="20" t="s">
        <v>220</v>
      </c>
      <c r="J79" s="9" t="s">
        <v>80</v>
      </c>
    </row>
    <row r="80" spans="1:10" x14ac:dyDescent="0.25">
      <c r="A80" s="8">
        <v>63</v>
      </c>
      <c r="B80" s="19" t="s">
        <v>138</v>
      </c>
      <c r="C80" s="33">
        <v>6.1627369049999997E-3</v>
      </c>
      <c r="D80" s="9">
        <v>24134.27</v>
      </c>
      <c r="E80" s="9">
        <v>0</v>
      </c>
      <c r="F80" s="9">
        <v>24134.27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64</v>
      </c>
      <c r="B81" s="19" t="s">
        <v>139</v>
      </c>
      <c r="C81" s="33">
        <v>8.2711561199999995E-4</v>
      </c>
      <c r="D81" s="9">
        <v>3239.12</v>
      </c>
      <c r="E81" s="9">
        <v>0</v>
      </c>
      <c r="F81" s="9">
        <v>3239.12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65</v>
      </c>
      <c r="B82" s="19" t="s">
        <v>140</v>
      </c>
      <c r="C82" s="33">
        <v>7.7046292140000002E-3</v>
      </c>
      <c r="D82" s="9">
        <v>30172.57</v>
      </c>
      <c r="E82" s="9">
        <v>0</v>
      </c>
      <c r="F82" s="9">
        <v>30172.57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66</v>
      </c>
      <c r="B83" s="19" t="s">
        <v>141</v>
      </c>
      <c r="C83" s="33">
        <v>9.3761586999999998E-5</v>
      </c>
      <c r="D83" s="9">
        <v>367.19</v>
      </c>
      <c r="E83" s="9">
        <v>0</v>
      </c>
      <c r="F83" s="9">
        <v>367.19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67</v>
      </c>
      <c r="B84" s="19" t="s">
        <v>142</v>
      </c>
      <c r="C84" s="33">
        <v>3.9450678269999997E-3</v>
      </c>
      <c r="D84" s="9">
        <v>15449.52</v>
      </c>
      <c r="E84" s="9">
        <v>0</v>
      </c>
      <c r="F84" s="9">
        <v>15449.52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68</v>
      </c>
      <c r="B85" s="19" t="s">
        <v>49</v>
      </c>
      <c r="C85" s="33">
        <v>8.0899180119999997E-3</v>
      </c>
      <c r="D85" s="9">
        <v>31681.42</v>
      </c>
      <c r="E85" s="9">
        <v>0</v>
      </c>
      <c r="F85" s="9">
        <v>31681.42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69</v>
      </c>
      <c r="B86" s="19" t="s">
        <v>143</v>
      </c>
      <c r="C86" s="33">
        <v>1.7517974810000001E-3</v>
      </c>
      <c r="D86" s="9">
        <v>6860.32</v>
      </c>
      <c r="E86" s="9">
        <v>0</v>
      </c>
      <c r="F86" s="9">
        <v>6860.32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70</v>
      </c>
      <c r="B87" s="19" t="s">
        <v>144</v>
      </c>
      <c r="C87" s="33">
        <v>1.2279395459999999E-3</v>
      </c>
      <c r="D87" s="9">
        <v>4808.8100000000004</v>
      </c>
      <c r="E87" s="9">
        <v>0</v>
      </c>
      <c r="F87" s="9">
        <v>4808.8100000000004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71</v>
      </c>
      <c r="B88" s="19" t="s">
        <v>145</v>
      </c>
      <c r="C88" s="33">
        <v>1.771621898E-3</v>
      </c>
      <c r="D88" s="9">
        <v>6937.96</v>
      </c>
      <c r="E88" s="9">
        <v>0</v>
      </c>
      <c r="F88" s="9">
        <v>6937.96</v>
      </c>
      <c r="G88" s="9" t="s">
        <v>75</v>
      </c>
      <c r="H88" s="20" t="s">
        <v>76</v>
      </c>
      <c r="I88" s="20" t="s">
        <v>76</v>
      </c>
      <c r="J88" s="9" t="s">
        <v>76</v>
      </c>
    </row>
    <row r="89" spans="1:10" x14ac:dyDescent="0.25">
      <c r="A89" s="8">
        <v>72</v>
      </c>
      <c r="B89" s="19" t="s">
        <v>146</v>
      </c>
      <c r="C89" s="33">
        <v>2.078293909E-3</v>
      </c>
      <c r="D89" s="9">
        <v>8138.93</v>
      </c>
      <c r="E89" s="9">
        <v>0</v>
      </c>
      <c r="F89" s="9">
        <v>8138.93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73</v>
      </c>
      <c r="B90" s="19" t="s">
        <v>147</v>
      </c>
      <c r="C90" s="33">
        <v>2.8010636649999998E-3</v>
      </c>
      <c r="D90" s="9">
        <v>10969.42</v>
      </c>
      <c r="E90" s="9">
        <v>0</v>
      </c>
      <c r="F90" s="9">
        <v>10969.42</v>
      </c>
      <c r="G90" s="9" t="s">
        <v>73</v>
      </c>
      <c r="H90" s="20" t="s">
        <v>78</v>
      </c>
      <c r="I90" s="20" t="s">
        <v>205</v>
      </c>
      <c r="J90" s="9" t="s">
        <v>80</v>
      </c>
    </row>
    <row r="91" spans="1:10" x14ac:dyDescent="0.25">
      <c r="A91" s="8">
        <v>74</v>
      </c>
      <c r="B91" s="19" t="s">
        <v>148</v>
      </c>
      <c r="C91" s="33">
        <v>2.108935805E-3</v>
      </c>
      <c r="D91" s="9">
        <v>8258.93</v>
      </c>
      <c r="E91" s="9">
        <v>0</v>
      </c>
      <c r="F91" s="9">
        <v>8258.93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75</v>
      </c>
      <c r="B92" s="19" t="s">
        <v>149</v>
      </c>
      <c r="C92" s="33">
        <v>2.5617907019999998E-3</v>
      </c>
      <c r="D92" s="9">
        <v>10032.379999999999</v>
      </c>
      <c r="E92" s="9">
        <v>0</v>
      </c>
      <c r="F92" s="9">
        <v>10032.379999999999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76</v>
      </c>
      <c r="B93" s="19" t="s">
        <v>150</v>
      </c>
      <c r="C93" s="33">
        <v>3.3117880000000002E-5</v>
      </c>
      <c r="D93" s="9">
        <v>129.69</v>
      </c>
      <c r="E93" s="9">
        <v>0</v>
      </c>
      <c r="F93" s="9">
        <v>129.69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77</v>
      </c>
      <c r="B94" s="19" t="s">
        <v>151</v>
      </c>
      <c r="C94" s="33">
        <v>2.511550431E-3</v>
      </c>
      <c r="D94" s="9">
        <v>9835.6299999999992</v>
      </c>
      <c r="E94" s="9">
        <v>0</v>
      </c>
      <c r="F94" s="9">
        <v>9835.6299999999992</v>
      </c>
      <c r="G94" s="9" t="s">
        <v>75</v>
      </c>
      <c r="H94" s="20" t="s">
        <v>76</v>
      </c>
      <c r="I94" s="20" t="s">
        <v>76</v>
      </c>
      <c r="J94" s="9" t="s">
        <v>76</v>
      </c>
    </row>
    <row r="95" spans="1:10" x14ac:dyDescent="0.25">
      <c r="A95" s="8">
        <v>78</v>
      </c>
      <c r="B95" s="19" t="s">
        <v>50</v>
      </c>
      <c r="C95" s="33">
        <v>6.1450433450000001E-3</v>
      </c>
      <c r="D95" s="9">
        <v>24064.98</v>
      </c>
      <c r="E95" s="9">
        <v>0</v>
      </c>
      <c r="F95" s="9">
        <v>24064.98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79</v>
      </c>
      <c r="B96" s="19" t="s">
        <v>152</v>
      </c>
      <c r="C96" s="33">
        <v>6.0394233850000001E-3</v>
      </c>
      <c r="D96" s="9">
        <v>23651.35</v>
      </c>
      <c r="E96" s="9">
        <v>0</v>
      </c>
      <c r="F96" s="9">
        <v>23651.35</v>
      </c>
      <c r="G96" s="9" t="s">
        <v>73</v>
      </c>
      <c r="H96" s="20" t="s">
        <v>78</v>
      </c>
      <c r="I96" s="20" t="s">
        <v>221</v>
      </c>
      <c r="J96" s="9" t="s">
        <v>80</v>
      </c>
    </row>
    <row r="97" spans="1:10" x14ac:dyDescent="0.25">
      <c r="A97" s="8">
        <v>80</v>
      </c>
      <c r="B97" s="19" t="s">
        <v>51</v>
      </c>
      <c r="C97" s="33">
        <v>4.8954164660000004E-3</v>
      </c>
      <c r="D97" s="9">
        <v>19171.240000000002</v>
      </c>
      <c r="E97" s="9">
        <v>0</v>
      </c>
      <c r="F97" s="9">
        <v>19171.240000000002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81</v>
      </c>
      <c r="B98" s="19" t="s">
        <v>154</v>
      </c>
      <c r="C98" s="33">
        <v>4.2780560660000003E-3</v>
      </c>
      <c r="D98" s="9">
        <v>16753.55</v>
      </c>
      <c r="E98" s="9">
        <v>0</v>
      </c>
      <c r="F98" s="9">
        <v>16753.55</v>
      </c>
      <c r="G98" s="9" t="s">
        <v>75</v>
      </c>
      <c r="H98" s="20" t="s">
        <v>76</v>
      </c>
      <c r="I98" s="20" t="s">
        <v>76</v>
      </c>
      <c r="J98" s="9" t="s">
        <v>76</v>
      </c>
    </row>
    <row r="99" spans="1:10" x14ac:dyDescent="0.25">
      <c r="A99" s="8">
        <v>82</v>
      </c>
      <c r="B99" s="19" t="s">
        <v>52</v>
      </c>
      <c r="C99" s="33">
        <v>2.5663749399999999E-3</v>
      </c>
      <c r="D99" s="9">
        <v>10050.34</v>
      </c>
      <c r="E99" s="9">
        <v>0</v>
      </c>
      <c r="F99" s="9">
        <v>10050.34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83</v>
      </c>
      <c r="B100" s="19" t="s">
        <v>53</v>
      </c>
      <c r="C100" s="33">
        <v>7.2310164019999998E-2</v>
      </c>
      <c r="D100" s="9">
        <v>283178.21999999997</v>
      </c>
      <c r="E100" s="9">
        <v>0</v>
      </c>
      <c r="F100" s="9">
        <v>283178.21999999997</v>
      </c>
      <c r="G100" s="9" t="s">
        <v>73</v>
      </c>
      <c r="H100" s="20" t="s">
        <v>78</v>
      </c>
      <c r="I100" s="20" t="s">
        <v>155</v>
      </c>
      <c r="J100" s="9" t="s">
        <v>80</v>
      </c>
    </row>
    <row r="101" spans="1:10" x14ac:dyDescent="0.25">
      <c r="A101" s="8">
        <v>84</v>
      </c>
      <c r="B101" s="19" t="s">
        <v>156</v>
      </c>
      <c r="C101" s="33">
        <v>4.5983705270000001E-3</v>
      </c>
      <c r="D101" s="9">
        <v>18007.96</v>
      </c>
      <c r="E101" s="9">
        <v>0</v>
      </c>
      <c r="F101" s="9">
        <v>18007.96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85</v>
      </c>
      <c r="B102" s="19" t="s">
        <v>157</v>
      </c>
      <c r="C102" s="33">
        <v>1.009497162E-3</v>
      </c>
      <c r="D102" s="9">
        <v>3953.35</v>
      </c>
      <c r="E102" s="9">
        <v>0</v>
      </c>
      <c r="F102" s="9">
        <v>3953.35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86</v>
      </c>
      <c r="B103" s="19" t="s">
        <v>158</v>
      </c>
      <c r="C103" s="33">
        <v>7.7374824599999999E-4</v>
      </c>
      <c r="D103" s="9">
        <v>3030.12</v>
      </c>
      <c r="E103" s="9">
        <v>0</v>
      </c>
      <c r="F103" s="9">
        <v>3030.12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87</v>
      </c>
      <c r="B104" s="19" t="s">
        <v>159</v>
      </c>
      <c r="C104" s="33">
        <v>2.2148374910000001E-3</v>
      </c>
      <c r="D104" s="9">
        <v>8673.66</v>
      </c>
      <c r="E104" s="9">
        <v>0</v>
      </c>
      <c r="F104" s="9">
        <v>8673.66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88</v>
      </c>
      <c r="B105" s="19" t="s">
        <v>160</v>
      </c>
      <c r="C105" s="33">
        <v>3.8457048139999999E-3</v>
      </c>
      <c r="D105" s="9">
        <v>15060.4</v>
      </c>
      <c r="E105" s="9">
        <v>0</v>
      </c>
      <c r="F105" s="9">
        <v>15060.4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89</v>
      </c>
      <c r="B106" s="19" t="s">
        <v>161</v>
      </c>
      <c r="C106" s="33">
        <v>4.839486007E-3</v>
      </c>
      <c r="D106" s="9">
        <v>18952.2</v>
      </c>
      <c r="E106" s="9">
        <v>0</v>
      </c>
      <c r="F106" s="9">
        <v>18952.2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90</v>
      </c>
      <c r="B107" s="19" t="s">
        <v>162</v>
      </c>
      <c r="C107" s="33">
        <v>7.6526269199999998E-3</v>
      </c>
      <c r="D107" s="9">
        <v>29968.92</v>
      </c>
      <c r="E107" s="9">
        <v>0</v>
      </c>
      <c r="F107" s="9">
        <v>29968.92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91</v>
      </c>
      <c r="B108" s="19" t="s">
        <v>163</v>
      </c>
      <c r="C108" s="33">
        <v>4.7567795170000001E-3</v>
      </c>
      <c r="D108" s="9">
        <v>18628.310000000001</v>
      </c>
      <c r="E108" s="9">
        <v>0</v>
      </c>
      <c r="F108" s="9">
        <v>18628.310000000001</v>
      </c>
      <c r="G108" s="9" t="s">
        <v>75</v>
      </c>
      <c r="H108" s="20" t="s">
        <v>76</v>
      </c>
      <c r="I108" s="20" t="s">
        <v>76</v>
      </c>
      <c r="J108" s="9" t="s">
        <v>76</v>
      </c>
    </row>
    <row r="109" spans="1:10" x14ac:dyDescent="0.25">
      <c r="A109" s="8">
        <v>92</v>
      </c>
      <c r="B109" s="19" t="s">
        <v>164</v>
      </c>
      <c r="C109" s="33">
        <v>2.2436909E-4</v>
      </c>
      <c r="D109" s="9">
        <v>878.67</v>
      </c>
      <c r="E109" s="9">
        <v>0</v>
      </c>
      <c r="F109" s="9">
        <v>878.67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93</v>
      </c>
      <c r="B110" s="19" t="s">
        <v>54</v>
      </c>
      <c r="C110" s="33">
        <v>2.1014951709999998E-3</v>
      </c>
      <c r="D110" s="9">
        <v>8229.7900000000009</v>
      </c>
      <c r="E110" s="9">
        <v>0</v>
      </c>
      <c r="F110" s="9">
        <v>8229.7900000000009</v>
      </c>
      <c r="G110" s="9" t="s">
        <v>75</v>
      </c>
      <c r="H110" s="20" t="s">
        <v>76</v>
      </c>
      <c r="I110" s="20" t="s">
        <v>76</v>
      </c>
      <c r="J110" s="9" t="s">
        <v>76</v>
      </c>
    </row>
    <row r="111" spans="1:10" x14ac:dyDescent="0.25">
      <c r="A111" s="8">
        <v>94</v>
      </c>
      <c r="B111" s="19" t="s">
        <v>165</v>
      </c>
      <c r="C111" s="33">
        <v>1.481551278E-3</v>
      </c>
      <c r="D111" s="9">
        <v>5801.99</v>
      </c>
      <c r="E111" s="9">
        <v>0</v>
      </c>
      <c r="F111" s="9">
        <v>5801.99</v>
      </c>
      <c r="G111" s="9" t="s">
        <v>75</v>
      </c>
      <c r="H111" s="20" t="s">
        <v>76</v>
      </c>
      <c r="I111" s="20" t="s">
        <v>76</v>
      </c>
      <c r="J111" s="9" t="s">
        <v>76</v>
      </c>
    </row>
    <row r="112" spans="1:10" x14ac:dyDescent="0.25">
      <c r="A112" s="8">
        <v>95</v>
      </c>
      <c r="B112" s="19" t="s">
        <v>166</v>
      </c>
      <c r="C112" s="33">
        <v>6.6032403815999993E-2</v>
      </c>
      <c r="D112" s="9">
        <v>258593.5</v>
      </c>
      <c r="E112" s="9">
        <v>0</v>
      </c>
      <c r="F112" s="9">
        <v>258593.5</v>
      </c>
      <c r="G112" s="9" t="s">
        <v>73</v>
      </c>
      <c r="H112" s="20" t="s">
        <v>78</v>
      </c>
      <c r="I112" s="20" t="s">
        <v>222</v>
      </c>
      <c r="J112" s="9" t="s">
        <v>80</v>
      </c>
    </row>
    <row r="113" spans="1:10" x14ac:dyDescent="0.25">
      <c r="A113" s="8">
        <v>96</v>
      </c>
      <c r="B113" s="19" t="s">
        <v>167</v>
      </c>
      <c r="C113" s="33">
        <v>6.6114635100000005E-4</v>
      </c>
      <c r="D113" s="9">
        <v>2589.16</v>
      </c>
      <c r="E113" s="9">
        <v>0</v>
      </c>
      <c r="F113" s="9">
        <v>2589.16</v>
      </c>
      <c r="G113" s="9" t="s">
        <v>73</v>
      </c>
      <c r="H113" s="20" t="s">
        <v>78</v>
      </c>
      <c r="I113" s="20" t="s">
        <v>205</v>
      </c>
      <c r="J113" s="9" t="s">
        <v>80</v>
      </c>
    </row>
    <row r="114" spans="1:10" x14ac:dyDescent="0.25">
      <c r="A114" s="8">
        <v>97</v>
      </c>
      <c r="B114" s="19" t="s">
        <v>168</v>
      </c>
      <c r="C114" s="33">
        <v>1.2391798879999999E-3</v>
      </c>
      <c r="D114" s="9">
        <v>4852.83</v>
      </c>
      <c r="E114" s="9">
        <v>0</v>
      </c>
      <c r="F114" s="9">
        <v>4852.83</v>
      </c>
      <c r="G114" s="9" t="s">
        <v>75</v>
      </c>
      <c r="H114" s="20" t="s">
        <v>76</v>
      </c>
      <c r="I114" s="20" t="s">
        <v>76</v>
      </c>
      <c r="J114" s="9" t="s">
        <v>76</v>
      </c>
    </row>
    <row r="115" spans="1:10" x14ac:dyDescent="0.25">
      <c r="A115" s="8">
        <v>98</v>
      </c>
      <c r="B115" s="19" t="s">
        <v>169</v>
      </c>
      <c r="C115" s="33">
        <v>4.3583450100000002E-4</v>
      </c>
      <c r="D115" s="9">
        <v>1706.8</v>
      </c>
      <c r="E115" s="9">
        <v>0</v>
      </c>
      <c r="F115" s="9">
        <v>1706.8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99</v>
      </c>
      <c r="B116" s="19" t="s">
        <v>55</v>
      </c>
      <c r="C116" s="33">
        <v>1.0526023961000001E-2</v>
      </c>
      <c r="D116" s="9">
        <v>41221.599999999999</v>
      </c>
      <c r="E116" s="9">
        <v>0</v>
      </c>
      <c r="F116" s="9">
        <v>41221.599999999999</v>
      </c>
      <c r="G116" s="9" t="s">
        <v>73</v>
      </c>
      <c r="H116" s="20" t="s">
        <v>78</v>
      </c>
      <c r="I116" s="20" t="s">
        <v>205</v>
      </c>
      <c r="J116" s="9" t="s">
        <v>80</v>
      </c>
    </row>
    <row r="117" spans="1:10" x14ac:dyDescent="0.25">
      <c r="A117" s="8">
        <v>100</v>
      </c>
      <c r="B117" s="19" t="s">
        <v>56</v>
      </c>
      <c r="C117" s="33">
        <v>1.6319319250000001E-3</v>
      </c>
      <c r="D117" s="9">
        <v>6390.91</v>
      </c>
      <c r="E117" s="9">
        <v>0</v>
      </c>
      <c r="F117" s="9">
        <v>6390.91</v>
      </c>
      <c r="G117" s="9" t="s">
        <v>75</v>
      </c>
      <c r="H117" s="20" t="s">
        <v>76</v>
      </c>
      <c r="I117" s="20" t="s">
        <v>76</v>
      </c>
      <c r="J117" s="9" t="s">
        <v>76</v>
      </c>
    </row>
    <row r="118" spans="1:10" x14ac:dyDescent="0.25">
      <c r="A118" s="8">
        <v>101</v>
      </c>
      <c r="B118" s="19" t="s">
        <v>170</v>
      </c>
      <c r="C118" s="33">
        <v>8.6109796399999996E-4</v>
      </c>
      <c r="D118" s="9">
        <v>3372.2</v>
      </c>
      <c r="E118" s="9">
        <v>0</v>
      </c>
      <c r="F118" s="9">
        <v>3372.2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102</v>
      </c>
      <c r="B119" s="19" t="s">
        <v>57</v>
      </c>
      <c r="C119" s="33">
        <v>6.9054415622000001E-2</v>
      </c>
      <c r="D119" s="9">
        <v>270428.18</v>
      </c>
      <c r="E119" s="9">
        <v>0</v>
      </c>
      <c r="F119" s="9">
        <v>270428.18</v>
      </c>
      <c r="G119" s="9" t="s">
        <v>73</v>
      </c>
      <c r="H119" s="20" t="s">
        <v>78</v>
      </c>
      <c r="I119" s="20" t="s">
        <v>223</v>
      </c>
      <c r="J119" s="9" t="s">
        <v>80</v>
      </c>
    </row>
    <row r="120" spans="1:10" x14ac:dyDescent="0.25">
      <c r="A120" s="8">
        <v>103</v>
      </c>
      <c r="B120" s="19" t="s">
        <v>172</v>
      </c>
      <c r="C120" s="33">
        <v>6.4916448099999996E-4</v>
      </c>
      <c r="D120" s="9">
        <v>2542.23</v>
      </c>
      <c r="E120" s="9">
        <v>0</v>
      </c>
      <c r="F120" s="9">
        <v>2542.23</v>
      </c>
      <c r="G120" s="9" t="s">
        <v>75</v>
      </c>
      <c r="H120" s="20" t="s">
        <v>76</v>
      </c>
      <c r="I120" s="20" t="s">
        <v>76</v>
      </c>
      <c r="J120" s="9" t="s">
        <v>76</v>
      </c>
    </row>
    <row r="121" spans="1:10" x14ac:dyDescent="0.25">
      <c r="A121" s="8">
        <v>104</v>
      </c>
      <c r="B121" s="19" t="s">
        <v>173</v>
      </c>
      <c r="C121" s="33">
        <v>3.0872078287000001E-2</v>
      </c>
      <c r="D121" s="9">
        <v>120900.02</v>
      </c>
      <c r="E121" s="9">
        <v>0</v>
      </c>
      <c r="F121" s="9">
        <v>120900.02</v>
      </c>
      <c r="G121" s="9" t="s">
        <v>73</v>
      </c>
      <c r="H121" s="20" t="s">
        <v>78</v>
      </c>
      <c r="I121" s="20" t="s">
        <v>224</v>
      </c>
      <c r="J121" s="9" t="s">
        <v>80</v>
      </c>
    </row>
    <row r="122" spans="1:10" x14ac:dyDescent="0.25">
      <c r="A122" s="8">
        <v>105</v>
      </c>
      <c r="B122" s="19" t="s">
        <v>58</v>
      </c>
      <c r="C122" s="33">
        <v>5.5623859291999998E-2</v>
      </c>
      <c r="D122" s="9">
        <v>217831.97</v>
      </c>
      <c r="E122" s="9">
        <v>0</v>
      </c>
      <c r="F122" s="9">
        <v>217831.97</v>
      </c>
      <c r="G122" s="9" t="s">
        <v>73</v>
      </c>
      <c r="H122" s="20" t="s">
        <v>78</v>
      </c>
      <c r="I122" s="20" t="s">
        <v>225</v>
      </c>
      <c r="J122" s="9" t="s">
        <v>80</v>
      </c>
    </row>
    <row r="123" spans="1:10" x14ac:dyDescent="0.25">
      <c r="A123" s="8">
        <v>106</v>
      </c>
      <c r="B123" s="19" t="s">
        <v>176</v>
      </c>
      <c r="C123" s="33">
        <v>6.8421750000000005E-4</v>
      </c>
      <c r="D123" s="9">
        <v>2679.51</v>
      </c>
      <c r="E123" s="9">
        <v>0</v>
      </c>
      <c r="F123" s="9">
        <v>2679.51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107</v>
      </c>
      <c r="B124" s="19" t="s">
        <v>59</v>
      </c>
      <c r="C124" s="33">
        <v>7.4792401790000004E-3</v>
      </c>
      <c r="D124" s="9">
        <v>29289.91</v>
      </c>
      <c r="E124" s="9">
        <v>0</v>
      </c>
      <c r="F124" s="9">
        <v>29289.91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108</v>
      </c>
      <c r="B125" s="19" t="s">
        <v>177</v>
      </c>
      <c r="C125" s="33">
        <v>1.0831575690000001E-3</v>
      </c>
      <c r="D125" s="9">
        <v>4241.82</v>
      </c>
      <c r="E125" s="9">
        <v>0</v>
      </c>
      <c r="F125" s="9">
        <v>4241.82</v>
      </c>
      <c r="G125" s="9" t="s">
        <v>75</v>
      </c>
      <c r="H125" s="20" t="s">
        <v>76</v>
      </c>
      <c r="I125" s="20" t="s">
        <v>76</v>
      </c>
      <c r="J125" s="9" t="s">
        <v>76</v>
      </c>
    </row>
    <row r="126" spans="1:10" x14ac:dyDescent="0.25">
      <c r="A126" s="8">
        <v>109</v>
      </c>
      <c r="B126" s="19" t="s">
        <v>178</v>
      </c>
      <c r="C126" s="33">
        <v>1.213478384E-3</v>
      </c>
      <c r="D126" s="9">
        <v>4752.18</v>
      </c>
      <c r="E126" s="9">
        <v>0</v>
      </c>
      <c r="F126" s="9">
        <v>4752.18</v>
      </c>
      <c r="G126" s="9" t="s">
        <v>75</v>
      </c>
      <c r="H126" s="20" t="s">
        <v>76</v>
      </c>
      <c r="I126" s="20" t="s">
        <v>76</v>
      </c>
      <c r="J126" s="9" t="s">
        <v>76</v>
      </c>
    </row>
    <row r="127" spans="1:10" x14ac:dyDescent="0.25">
      <c r="A127" s="8">
        <v>110</v>
      </c>
      <c r="B127" s="19" t="s">
        <v>179</v>
      </c>
      <c r="C127" s="33">
        <v>3.2816374617000002E-2</v>
      </c>
      <c r="D127" s="9">
        <v>128514.19</v>
      </c>
      <c r="E127" s="9">
        <v>0</v>
      </c>
      <c r="F127" s="9">
        <v>128514.19</v>
      </c>
      <c r="G127" s="9" t="s">
        <v>73</v>
      </c>
      <c r="H127" s="20" t="s">
        <v>78</v>
      </c>
      <c r="I127" s="20" t="s">
        <v>226</v>
      </c>
      <c r="J127" s="9" t="s">
        <v>80</v>
      </c>
    </row>
    <row r="128" spans="1:10" x14ac:dyDescent="0.25">
      <c r="A128" s="8">
        <v>111</v>
      </c>
      <c r="B128" s="19" t="s">
        <v>60</v>
      </c>
      <c r="C128" s="33">
        <v>2.3258492094000001E-2</v>
      </c>
      <c r="D128" s="9">
        <v>91083.99</v>
      </c>
      <c r="E128" s="9">
        <v>0</v>
      </c>
      <c r="F128" s="9">
        <v>91083.99</v>
      </c>
      <c r="G128" s="9" t="s">
        <v>73</v>
      </c>
      <c r="H128" s="20" t="s">
        <v>78</v>
      </c>
      <c r="I128" s="20" t="s">
        <v>227</v>
      </c>
      <c r="J128" s="9" t="s">
        <v>80</v>
      </c>
    </row>
    <row r="129" spans="1:10" x14ac:dyDescent="0.25">
      <c r="A129" s="8">
        <v>112</v>
      </c>
      <c r="B129" s="19" t="s">
        <v>182</v>
      </c>
      <c r="C129" s="33">
        <v>3.0322057390000001E-3</v>
      </c>
      <c r="D129" s="9">
        <v>11874.6</v>
      </c>
      <c r="E129" s="9">
        <v>0</v>
      </c>
      <c r="F129" s="9">
        <v>11874.6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113</v>
      </c>
      <c r="B130" s="19" t="s">
        <v>183</v>
      </c>
      <c r="C130" s="33">
        <v>2.06598235E-3</v>
      </c>
      <c r="D130" s="9">
        <v>8090.72</v>
      </c>
      <c r="E130" s="9">
        <v>0</v>
      </c>
      <c r="F130" s="9">
        <v>8090.72</v>
      </c>
      <c r="G130" s="9" t="s">
        <v>75</v>
      </c>
      <c r="H130" s="20" t="s">
        <v>76</v>
      </c>
      <c r="I130" s="20" t="s">
        <v>76</v>
      </c>
      <c r="J130" s="9" t="s">
        <v>76</v>
      </c>
    </row>
    <row r="131" spans="1:10" x14ac:dyDescent="0.25">
      <c r="A131" s="8">
        <v>114</v>
      </c>
      <c r="B131" s="19" t="s">
        <v>184</v>
      </c>
      <c r="C131" s="33">
        <v>3.5373336300000002E-4</v>
      </c>
      <c r="D131" s="9">
        <v>1385.28</v>
      </c>
      <c r="E131" s="9">
        <v>0</v>
      </c>
      <c r="F131" s="9">
        <v>1385.28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115</v>
      </c>
      <c r="B132" s="19" t="s">
        <v>185</v>
      </c>
      <c r="C132" s="33">
        <v>1.7306605324999998E-2</v>
      </c>
      <c r="D132" s="9">
        <v>67775.45</v>
      </c>
      <c r="E132" s="9">
        <v>0</v>
      </c>
      <c r="F132" s="9">
        <v>67775.45</v>
      </c>
      <c r="G132" s="9" t="s">
        <v>73</v>
      </c>
      <c r="H132" s="20" t="s">
        <v>78</v>
      </c>
      <c r="I132" s="20" t="s">
        <v>228</v>
      </c>
      <c r="J132" s="9" t="s">
        <v>80</v>
      </c>
    </row>
    <row r="133" spans="1:10" x14ac:dyDescent="0.25">
      <c r="A133" s="8">
        <v>116</v>
      </c>
      <c r="B133" s="19" t="s">
        <v>61</v>
      </c>
      <c r="C133" s="33">
        <v>5.9658219699999999E-4</v>
      </c>
      <c r="D133" s="9">
        <v>2336.31</v>
      </c>
      <c r="E133" s="9">
        <v>0</v>
      </c>
      <c r="F133" s="9">
        <v>2336.31</v>
      </c>
      <c r="G133" s="9" t="s">
        <v>75</v>
      </c>
      <c r="H133" s="20" t="s">
        <v>76</v>
      </c>
      <c r="I133" s="20" t="s">
        <v>76</v>
      </c>
      <c r="J133" s="9" t="s">
        <v>76</v>
      </c>
    </row>
    <row r="134" spans="1:10" x14ac:dyDescent="0.25">
      <c r="A134" s="8">
        <v>117</v>
      </c>
      <c r="B134" s="19" t="s">
        <v>62</v>
      </c>
      <c r="C134" s="33">
        <v>3.1407686539999999E-3</v>
      </c>
      <c r="D134" s="9">
        <v>12299.75</v>
      </c>
      <c r="E134" s="9">
        <v>0</v>
      </c>
      <c r="F134" s="9">
        <v>12299.75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118</v>
      </c>
      <c r="B135" s="19" t="s">
        <v>63</v>
      </c>
      <c r="C135" s="33">
        <v>5.5438702939999999E-3</v>
      </c>
      <c r="D135" s="9">
        <v>21710.69</v>
      </c>
      <c r="E135" s="9">
        <v>0</v>
      </c>
      <c r="F135" s="9">
        <v>21710.69</v>
      </c>
      <c r="G135" s="9" t="s">
        <v>73</v>
      </c>
      <c r="H135" s="20" t="s">
        <v>78</v>
      </c>
      <c r="I135" s="20" t="s">
        <v>229</v>
      </c>
      <c r="J135" s="9" t="s">
        <v>80</v>
      </c>
    </row>
    <row r="136" spans="1:10" x14ac:dyDescent="0.25">
      <c r="A136" s="8">
        <v>119</v>
      </c>
      <c r="B136" s="19" t="s">
        <v>188</v>
      </c>
      <c r="C136" s="33">
        <v>1.2793282199999999E-3</v>
      </c>
      <c r="D136" s="9">
        <v>5010.05</v>
      </c>
      <c r="E136" s="9">
        <v>0</v>
      </c>
      <c r="F136" s="9">
        <v>5010.05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120</v>
      </c>
      <c r="B137" s="19" t="s">
        <v>189</v>
      </c>
      <c r="C137" s="33">
        <v>2.9683334939999998E-3</v>
      </c>
      <c r="D137" s="9">
        <v>11624.47</v>
      </c>
      <c r="E137" s="9">
        <v>0</v>
      </c>
      <c r="F137" s="9">
        <v>11624.47</v>
      </c>
      <c r="G137" s="9" t="s">
        <v>75</v>
      </c>
      <c r="H137" s="20" t="s">
        <v>76</v>
      </c>
      <c r="I137" s="20" t="s">
        <v>76</v>
      </c>
      <c r="J137" s="9" t="s">
        <v>76</v>
      </c>
    </row>
    <row r="138" spans="1:10" x14ac:dyDescent="0.25">
      <c r="A138" s="8">
        <v>121</v>
      </c>
      <c r="B138" s="19" t="s">
        <v>190</v>
      </c>
      <c r="C138" s="33">
        <v>4.5936049000000001E-4</v>
      </c>
      <c r="D138" s="9">
        <v>1798.93</v>
      </c>
      <c r="E138" s="9">
        <v>0</v>
      </c>
      <c r="F138" s="9">
        <v>1798.93</v>
      </c>
      <c r="G138" s="9" t="s">
        <v>75</v>
      </c>
      <c r="H138" s="20" t="s">
        <v>76</v>
      </c>
      <c r="I138" s="20" t="s">
        <v>76</v>
      </c>
      <c r="J138" s="9" t="s">
        <v>76</v>
      </c>
    </row>
    <row r="139" spans="1:10" x14ac:dyDescent="0.25">
      <c r="A139" s="8">
        <v>122</v>
      </c>
      <c r="B139" s="19" t="s">
        <v>64</v>
      </c>
      <c r="C139" s="33">
        <v>1.3452637306E-2</v>
      </c>
      <c r="D139" s="9">
        <v>52682.69</v>
      </c>
      <c r="E139" s="9">
        <v>0</v>
      </c>
      <c r="F139" s="9">
        <v>52682.69</v>
      </c>
      <c r="G139" s="9" t="s">
        <v>73</v>
      </c>
      <c r="H139" s="20" t="s">
        <v>78</v>
      </c>
      <c r="I139" s="20" t="s">
        <v>230</v>
      </c>
      <c r="J139" s="9" t="s">
        <v>80</v>
      </c>
    </row>
    <row r="140" spans="1:10" x14ac:dyDescent="0.25">
      <c r="A140" s="8">
        <v>123</v>
      </c>
      <c r="B140" s="19" t="s">
        <v>65</v>
      </c>
      <c r="C140" s="33">
        <v>2.626805837E-3</v>
      </c>
      <c r="D140" s="9">
        <v>10286.99</v>
      </c>
      <c r="E140" s="9">
        <v>0</v>
      </c>
      <c r="F140" s="9">
        <v>10286.99</v>
      </c>
      <c r="G140" s="9" t="s">
        <v>75</v>
      </c>
      <c r="H140" s="20" t="s">
        <v>76</v>
      </c>
      <c r="I140" s="20" t="s">
        <v>76</v>
      </c>
      <c r="J140" s="9" t="s">
        <v>76</v>
      </c>
    </row>
    <row r="141" spans="1:10" x14ac:dyDescent="0.25">
      <c r="A141" s="8">
        <v>124</v>
      </c>
      <c r="B141" s="19" t="s">
        <v>193</v>
      </c>
      <c r="C141" s="33">
        <v>1.85516364E-4</v>
      </c>
      <c r="D141" s="9">
        <v>726.51</v>
      </c>
      <c r="E141" s="9">
        <v>0</v>
      </c>
      <c r="F141" s="9">
        <v>726.51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8">
        <v>125</v>
      </c>
      <c r="B142" s="19" t="s">
        <v>194</v>
      </c>
      <c r="C142" s="33">
        <v>6.0604105389999996E-3</v>
      </c>
      <c r="D142" s="9">
        <v>23733.54</v>
      </c>
      <c r="E142" s="9">
        <v>0</v>
      </c>
      <c r="F142" s="9">
        <v>23733.54</v>
      </c>
      <c r="G142" s="9" t="s">
        <v>75</v>
      </c>
      <c r="H142" s="20" t="s">
        <v>76</v>
      </c>
      <c r="I142" s="20" t="s">
        <v>76</v>
      </c>
      <c r="J142" s="9" t="s">
        <v>76</v>
      </c>
    </row>
    <row r="143" spans="1:10" x14ac:dyDescent="0.25">
      <c r="A143" s="8">
        <v>126</v>
      </c>
      <c r="B143" s="19" t="s">
        <v>66</v>
      </c>
      <c r="C143" s="33">
        <v>1.9388392958999998E-2</v>
      </c>
      <c r="D143" s="9">
        <v>75928.06</v>
      </c>
      <c r="E143" s="9">
        <v>0</v>
      </c>
      <c r="F143" s="9">
        <v>75928.06</v>
      </c>
      <c r="G143" s="9" t="s">
        <v>75</v>
      </c>
      <c r="H143" s="20" t="s">
        <v>76</v>
      </c>
      <c r="I143" s="20" t="s">
        <v>76</v>
      </c>
      <c r="J143" s="9" t="s">
        <v>76</v>
      </c>
    </row>
    <row r="144" spans="1:10" x14ac:dyDescent="0.25">
      <c r="A144" s="5">
        <v>127</v>
      </c>
      <c r="B144" s="22" t="s">
        <v>67</v>
      </c>
      <c r="C144" s="32">
        <v>0.99999999999900013</v>
      </c>
      <c r="D144" s="6">
        <v>3916160.6300000018</v>
      </c>
      <c r="E144" s="6">
        <v>0</v>
      </c>
      <c r="F144" s="6">
        <v>3916160.6300000022</v>
      </c>
    </row>
    <row r="147" spans="1:10" s="21" customFormat="1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21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21" customFormat="1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21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5">
    <mergeCell ref="D5:E10"/>
    <mergeCell ref="C11:E11"/>
    <mergeCell ref="A16:J16"/>
    <mergeCell ref="A2:E2"/>
    <mergeCell ref="A3:E3"/>
  </mergeCells>
  <conditionalFormatting sqref="H18:J143">
    <cfRule type="expression" dxfId="4" priority="3">
      <formula>$G18="No"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A8B8-3BA4-482F-BB3B-FD2C28DBC86E}">
  <sheetPr>
    <pageSetUpPr fitToPage="1"/>
  </sheetPr>
  <dimension ref="A1:L150"/>
  <sheetViews>
    <sheetView zoomScale="80" zoomScaleNormal="80" zoomScaleSheetLayoutView="80" workbookViewId="0">
      <pane ySplit="2" topLeftCell="A3" activePane="bottomLeft" state="frozen"/>
      <selection activeCell="A2" sqref="A2:XFD2"/>
      <selection pane="bottomLeft" activeCell="A2" sqref="A2:E2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8" width="16.625" style="1" customWidth="1"/>
    <col min="9" max="9" width="14.875" style="1" customWidth="1"/>
    <col min="10" max="10" width="15" style="1" customWidth="1"/>
    <col min="11" max="11" width="9" style="1"/>
    <col min="12" max="12" width="9.5" style="1" bestFit="1" customWidth="1"/>
    <col min="13" max="16384" width="9" style="1"/>
  </cols>
  <sheetData>
    <row r="1" spans="1:10" ht="61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 x14ac:dyDescent="0.25">
      <c r="A2" s="34" t="s">
        <v>250</v>
      </c>
      <c r="B2" s="35"/>
      <c r="C2" s="35"/>
      <c r="D2" s="35"/>
      <c r="E2" s="35"/>
      <c r="F2"/>
      <c r="G2"/>
      <c r="H2"/>
      <c r="I2"/>
    </row>
    <row r="3" spans="1:10" x14ac:dyDescent="0.25">
      <c r="A3" s="44" t="s">
        <v>199</v>
      </c>
      <c r="B3" s="45"/>
      <c r="C3" s="45"/>
      <c r="D3" s="45"/>
      <c r="E3" s="45"/>
      <c r="F3"/>
      <c r="G3"/>
      <c r="H3"/>
      <c r="I3"/>
    </row>
    <row r="4" spans="1:10" ht="31.5" x14ac:dyDescent="0.25">
      <c r="A4" s="3"/>
      <c r="B4" s="18"/>
      <c r="C4" s="4" t="s">
        <v>196</v>
      </c>
      <c r="D4" s="4" t="s">
        <v>8</v>
      </c>
      <c r="E4" s="4" t="s">
        <v>9</v>
      </c>
      <c r="F4"/>
      <c r="G4"/>
      <c r="H4"/>
      <c r="I4"/>
    </row>
    <row r="5" spans="1:10" ht="16.5" customHeight="1" x14ac:dyDescent="0.25">
      <c r="A5" s="5" t="s">
        <v>10</v>
      </c>
      <c r="B5" s="7" t="s">
        <v>13</v>
      </c>
      <c r="C5" s="6">
        <v>6198687.0004937435</v>
      </c>
      <c r="D5" s="40"/>
      <c r="E5" s="40"/>
    </row>
    <row r="6" spans="1:10" x14ac:dyDescent="0.25">
      <c r="A6" s="8">
        <v>1</v>
      </c>
      <c r="B6" s="10" t="s">
        <v>198</v>
      </c>
      <c r="C6" s="9">
        <v>2493694.9419839387</v>
      </c>
      <c r="D6" s="40"/>
      <c r="E6" s="40"/>
    </row>
    <row r="7" spans="1:10" x14ac:dyDescent="0.25">
      <c r="A7" s="8">
        <v>2</v>
      </c>
      <c r="B7" s="11" t="s">
        <v>200</v>
      </c>
      <c r="C7" s="9">
        <v>3588487.7825100548</v>
      </c>
      <c r="D7" s="40"/>
      <c r="E7" s="40"/>
    </row>
    <row r="8" spans="1:10" ht="31.5" x14ac:dyDescent="0.25">
      <c r="A8" s="8">
        <v>3</v>
      </c>
      <c r="B8" s="11" t="s">
        <v>201</v>
      </c>
      <c r="C8" s="9">
        <v>0</v>
      </c>
      <c r="D8" s="40"/>
      <c r="E8" s="40"/>
    </row>
    <row r="9" spans="1:10" ht="31.5" x14ac:dyDescent="0.25">
      <c r="A9" s="8">
        <v>4</v>
      </c>
      <c r="B9" s="11" t="s">
        <v>202</v>
      </c>
      <c r="C9" s="9">
        <v>0</v>
      </c>
      <c r="D9" s="40"/>
      <c r="E9" s="40"/>
    </row>
    <row r="10" spans="1:10" x14ac:dyDescent="0.25">
      <c r="A10" s="8">
        <v>5</v>
      </c>
      <c r="B10" s="10" t="s">
        <v>12</v>
      </c>
      <c r="C10" s="23">
        <v>116504.27599974963</v>
      </c>
      <c r="D10" s="40"/>
      <c r="E10" s="40"/>
    </row>
    <row r="11" spans="1:10" ht="36.75" customHeight="1" x14ac:dyDescent="0.25">
      <c r="A11" s="5" t="s">
        <v>11</v>
      </c>
      <c r="B11" s="12" t="s">
        <v>15</v>
      </c>
      <c r="C11" s="41" t="s">
        <v>16</v>
      </c>
      <c r="D11" s="42"/>
      <c r="E11" s="43"/>
    </row>
    <row r="12" spans="1:10" x14ac:dyDescent="0.25">
      <c r="A12" s="8">
        <v>1</v>
      </c>
      <c r="B12" s="13" t="s">
        <v>17</v>
      </c>
      <c r="C12" s="9">
        <v>3099343.45</v>
      </c>
      <c r="D12" s="14">
        <v>3099343.45</v>
      </c>
      <c r="E12" s="16"/>
    </row>
    <row r="13" spans="1:10" x14ac:dyDescent="0.25">
      <c r="A13" s="8">
        <v>2</v>
      </c>
      <c r="B13" s="13" t="s">
        <v>18</v>
      </c>
      <c r="C13" s="9">
        <v>3099343.5499999989</v>
      </c>
      <c r="D13" s="16"/>
      <c r="E13" s="16"/>
    </row>
    <row r="14" spans="1:10" x14ac:dyDescent="0.25">
      <c r="A14" s="8" t="s">
        <v>19</v>
      </c>
      <c r="B14" s="13" t="s">
        <v>72</v>
      </c>
      <c r="C14" s="9">
        <v>-464901.53</v>
      </c>
      <c r="D14" s="16"/>
      <c r="E14" s="24">
        <v>464901.53</v>
      </c>
      <c r="F14" s="30"/>
    </row>
    <row r="15" spans="1:10" x14ac:dyDescent="0.25">
      <c r="A15" s="8" t="s">
        <v>20</v>
      </c>
      <c r="B15" s="13" t="s">
        <v>21</v>
      </c>
      <c r="C15" s="9">
        <v>2634442.0199999991</v>
      </c>
      <c r="D15" s="16"/>
      <c r="E15" s="16"/>
    </row>
    <row r="16" spans="1:10" x14ac:dyDescent="0.25">
      <c r="A16" s="44" t="s">
        <v>22</v>
      </c>
      <c r="B16" s="45">
        <v>0</v>
      </c>
      <c r="C16" s="45" t="e">
        <v>#REF!</v>
      </c>
      <c r="D16" s="45"/>
      <c r="E16" s="45"/>
      <c r="F16" s="45"/>
      <c r="G16" s="45"/>
      <c r="H16" s="45"/>
      <c r="I16" s="45"/>
      <c r="J16" s="46"/>
    </row>
    <row r="17" spans="1:12" ht="46.5" customHeight="1" x14ac:dyDescent="0.25">
      <c r="A17" s="3"/>
      <c r="B17" s="18" t="s">
        <v>23</v>
      </c>
      <c r="C17" s="4" t="s">
        <v>2</v>
      </c>
      <c r="D17" s="4" t="s">
        <v>3</v>
      </c>
      <c r="E17" s="4" t="s">
        <v>24</v>
      </c>
      <c r="F17" s="4" t="s">
        <v>196</v>
      </c>
      <c r="G17" s="4" t="s">
        <v>25</v>
      </c>
      <c r="H17" s="4" t="s">
        <v>26</v>
      </c>
      <c r="I17" s="4" t="s">
        <v>27</v>
      </c>
      <c r="J17" s="4" t="s">
        <v>28</v>
      </c>
    </row>
    <row r="18" spans="1:12" x14ac:dyDescent="0.25">
      <c r="A18" s="8">
        <v>1</v>
      </c>
      <c r="B18" s="19" t="s">
        <v>74</v>
      </c>
      <c r="C18" s="33">
        <v>2.491525333E-3</v>
      </c>
      <c r="D18" s="9">
        <v>6563.78</v>
      </c>
      <c r="E18" s="9">
        <v>0</v>
      </c>
      <c r="F18" s="9">
        <v>6563.78</v>
      </c>
      <c r="G18" s="9" t="s">
        <v>75</v>
      </c>
      <c r="H18" s="20" t="s">
        <v>76</v>
      </c>
      <c r="I18" s="20" t="s">
        <v>76</v>
      </c>
      <c r="J18" s="9" t="s">
        <v>76</v>
      </c>
      <c r="L18" s="30"/>
    </row>
    <row r="19" spans="1:12" x14ac:dyDescent="0.25">
      <c r="A19" s="8">
        <v>2</v>
      </c>
      <c r="B19" s="19" t="s">
        <v>29</v>
      </c>
      <c r="C19" s="33">
        <v>1.638732475E-3</v>
      </c>
      <c r="D19" s="9">
        <v>4317.1499999999996</v>
      </c>
      <c r="E19" s="9">
        <v>0</v>
      </c>
      <c r="F19" s="9">
        <v>4317.1499999999996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2" x14ac:dyDescent="0.25">
      <c r="A20" s="8">
        <v>3</v>
      </c>
      <c r="B20" s="19" t="s">
        <v>77</v>
      </c>
      <c r="C20" s="33">
        <v>1.774962906E-3</v>
      </c>
      <c r="D20" s="9">
        <v>4676.04</v>
      </c>
      <c r="E20" s="9">
        <v>0</v>
      </c>
      <c r="F20" s="9">
        <v>4676.04</v>
      </c>
      <c r="G20" s="9" t="s">
        <v>73</v>
      </c>
      <c r="H20" s="20" t="s">
        <v>78</v>
      </c>
      <c r="I20" s="20" t="s">
        <v>203</v>
      </c>
      <c r="J20" s="9" t="s">
        <v>80</v>
      </c>
    </row>
    <row r="21" spans="1:12" x14ac:dyDescent="0.25">
      <c r="A21" s="8">
        <v>4</v>
      </c>
      <c r="B21" s="19" t="s">
        <v>81</v>
      </c>
      <c r="C21" s="33">
        <v>2.6205240800000001E-3</v>
      </c>
      <c r="D21" s="9">
        <v>6903.62</v>
      </c>
      <c r="E21" s="9">
        <v>0</v>
      </c>
      <c r="F21" s="9">
        <v>6903.62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2" x14ac:dyDescent="0.25">
      <c r="A22" s="8">
        <v>5</v>
      </c>
      <c r="B22" s="19" t="s">
        <v>30</v>
      </c>
      <c r="C22" s="33">
        <v>4.6944983860000003E-3</v>
      </c>
      <c r="D22" s="9">
        <v>12367.38</v>
      </c>
      <c r="E22" s="9">
        <v>0</v>
      </c>
      <c r="F22" s="9">
        <v>12367.38</v>
      </c>
      <c r="G22" s="9" t="s">
        <v>75</v>
      </c>
      <c r="H22" s="20" t="s">
        <v>76</v>
      </c>
      <c r="I22" s="20" t="s">
        <v>76</v>
      </c>
      <c r="J22" s="9" t="s">
        <v>76</v>
      </c>
    </row>
    <row r="23" spans="1:12" x14ac:dyDescent="0.25">
      <c r="A23" s="8">
        <v>6</v>
      </c>
      <c r="B23" s="19" t="s">
        <v>82</v>
      </c>
      <c r="C23" s="33">
        <v>3.2512970290000001E-3</v>
      </c>
      <c r="D23" s="9">
        <v>8565.35</v>
      </c>
      <c r="E23" s="9">
        <v>0</v>
      </c>
      <c r="F23" s="9">
        <v>8565.35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2" x14ac:dyDescent="0.25">
      <c r="A24" s="8">
        <v>7</v>
      </c>
      <c r="B24" s="19" t="s">
        <v>83</v>
      </c>
      <c r="C24" s="33">
        <v>1.3646860140000001E-3</v>
      </c>
      <c r="D24" s="9">
        <v>3595.19</v>
      </c>
      <c r="E24" s="9">
        <v>0</v>
      </c>
      <c r="F24" s="9">
        <v>3595.19</v>
      </c>
      <c r="G24" s="9" t="s">
        <v>73</v>
      </c>
      <c r="H24" s="20" t="s">
        <v>78</v>
      </c>
      <c r="I24" s="20" t="s">
        <v>204</v>
      </c>
      <c r="J24" s="9" t="s">
        <v>80</v>
      </c>
    </row>
    <row r="25" spans="1:12" x14ac:dyDescent="0.25">
      <c r="A25" s="8">
        <v>8</v>
      </c>
      <c r="B25" s="19" t="s">
        <v>85</v>
      </c>
      <c r="C25" s="33">
        <v>1.384729857E-3</v>
      </c>
      <c r="D25" s="9">
        <v>3647.99</v>
      </c>
      <c r="E25" s="9">
        <v>0</v>
      </c>
      <c r="F25" s="9">
        <v>3647.99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2" x14ac:dyDescent="0.25">
      <c r="A26" s="8">
        <v>9</v>
      </c>
      <c r="B26" s="19" t="s">
        <v>86</v>
      </c>
      <c r="C26" s="33">
        <v>1.1300592573E-2</v>
      </c>
      <c r="D26" s="9">
        <v>29770.76</v>
      </c>
      <c r="E26" s="9">
        <v>0</v>
      </c>
      <c r="F26" s="9">
        <v>29770.76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2" x14ac:dyDescent="0.25">
      <c r="A27" s="8">
        <v>10</v>
      </c>
      <c r="B27" s="19" t="s">
        <v>87</v>
      </c>
      <c r="C27" s="33">
        <v>8.9786145769999992E-3</v>
      </c>
      <c r="D27" s="9">
        <v>23653.64</v>
      </c>
      <c r="E27" s="9">
        <v>0</v>
      </c>
      <c r="F27" s="9">
        <v>23653.64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2" x14ac:dyDescent="0.25">
      <c r="A28" s="8">
        <v>11</v>
      </c>
      <c r="B28" s="19" t="s">
        <v>31</v>
      </c>
      <c r="C28" s="33">
        <v>1.4848831892E-2</v>
      </c>
      <c r="D28" s="9">
        <v>39118.39</v>
      </c>
      <c r="E28" s="9">
        <v>0</v>
      </c>
      <c r="F28" s="9">
        <v>39118.39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2" x14ac:dyDescent="0.25">
      <c r="A29" s="8">
        <v>12</v>
      </c>
      <c r="B29" s="19" t="s">
        <v>88</v>
      </c>
      <c r="C29" s="33">
        <v>1.190773864E-3</v>
      </c>
      <c r="D29" s="9">
        <v>3137.02</v>
      </c>
      <c r="E29" s="9">
        <v>0</v>
      </c>
      <c r="F29" s="9">
        <v>3137.02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2" x14ac:dyDescent="0.25">
      <c r="A30" s="8">
        <v>13</v>
      </c>
      <c r="B30" s="19" t="s">
        <v>89</v>
      </c>
      <c r="C30" s="33">
        <v>4.4761613039999999E-3</v>
      </c>
      <c r="D30" s="9">
        <v>11792.19</v>
      </c>
      <c r="E30" s="9">
        <v>0</v>
      </c>
      <c r="F30" s="9">
        <v>11792.19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2" x14ac:dyDescent="0.25">
      <c r="A31" s="8">
        <v>14</v>
      </c>
      <c r="B31" s="19" t="s">
        <v>90</v>
      </c>
      <c r="C31" s="33">
        <v>6.1933743890000004E-3</v>
      </c>
      <c r="D31" s="9">
        <v>16316.09</v>
      </c>
      <c r="E31" s="9">
        <v>0</v>
      </c>
      <c r="F31" s="9">
        <v>16316.09</v>
      </c>
      <c r="G31" s="9" t="s">
        <v>75</v>
      </c>
      <c r="H31" s="20" t="s">
        <v>76</v>
      </c>
      <c r="I31" s="20" t="s">
        <v>76</v>
      </c>
      <c r="J31" s="9" t="s">
        <v>76</v>
      </c>
    </row>
    <row r="32" spans="1:12" x14ac:dyDescent="0.25">
      <c r="A32" s="8">
        <v>15</v>
      </c>
      <c r="B32" s="19" t="s">
        <v>91</v>
      </c>
      <c r="C32" s="33">
        <v>2.7096292099999998E-4</v>
      </c>
      <c r="D32" s="9">
        <v>713.84</v>
      </c>
      <c r="E32" s="9">
        <v>0</v>
      </c>
      <c r="F32" s="9">
        <v>713.84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16</v>
      </c>
      <c r="B33" s="19" t="s">
        <v>92</v>
      </c>
      <c r="C33" s="33">
        <v>1.1468616610000001E-3</v>
      </c>
      <c r="D33" s="9">
        <v>3021.34</v>
      </c>
      <c r="E33" s="9">
        <v>0</v>
      </c>
      <c r="F33" s="9">
        <v>3021.34</v>
      </c>
      <c r="G33" s="9" t="s">
        <v>73</v>
      </c>
      <c r="H33" s="20" t="s">
        <v>78</v>
      </c>
      <c r="I33" s="20" t="s">
        <v>205</v>
      </c>
      <c r="J33" s="9" t="s">
        <v>80</v>
      </c>
    </row>
    <row r="34" spans="1:10" x14ac:dyDescent="0.25">
      <c r="A34" s="8">
        <v>17</v>
      </c>
      <c r="B34" s="19" t="s">
        <v>94</v>
      </c>
      <c r="C34" s="33">
        <v>2.6915927240000002E-3</v>
      </c>
      <c r="D34" s="9">
        <v>7090.84</v>
      </c>
      <c r="E34" s="9">
        <v>0</v>
      </c>
      <c r="F34" s="9">
        <v>7090.84</v>
      </c>
      <c r="G34" s="9" t="s">
        <v>75</v>
      </c>
      <c r="H34" s="20" t="s">
        <v>76</v>
      </c>
      <c r="I34" s="20" t="s">
        <v>76</v>
      </c>
      <c r="J34" s="9" t="s">
        <v>76</v>
      </c>
    </row>
    <row r="35" spans="1:10" x14ac:dyDescent="0.25">
      <c r="A35" s="8">
        <v>18</v>
      </c>
      <c r="B35" s="19" t="s">
        <v>95</v>
      </c>
      <c r="C35" s="33">
        <v>1.909990353E-3</v>
      </c>
      <c r="D35" s="9">
        <v>5031.76</v>
      </c>
      <c r="E35" s="9">
        <v>0</v>
      </c>
      <c r="F35" s="9">
        <v>5031.76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19</v>
      </c>
      <c r="B36" s="19" t="s">
        <v>32</v>
      </c>
      <c r="C36" s="33">
        <v>7.4349144850000002E-3</v>
      </c>
      <c r="D36" s="9">
        <v>19586.849999999999</v>
      </c>
      <c r="E36" s="9">
        <v>0</v>
      </c>
      <c r="F36" s="9">
        <v>19586.849999999999</v>
      </c>
      <c r="G36" s="9" t="s">
        <v>73</v>
      </c>
      <c r="H36" s="20" t="s">
        <v>78</v>
      </c>
      <c r="I36" s="20" t="s">
        <v>206</v>
      </c>
      <c r="J36" s="9" t="s">
        <v>80</v>
      </c>
    </row>
    <row r="37" spans="1:10" x14ac:dyDescent="0.25">
      <c r="A37" s="8">
        <v>20</v>
      </c>
      <c r="B37" s="19" t="s">
        <v>97</v>
      </c>
      <c r="C37" s="33">
        <v>1.2384543490000001E-3</v>
      </c>
      <c r="D37" s="9">
        <v>3262.64</v>
      </c>
      <c r="E37" s="9">
        <v>0</v>
      </c>
      <c r="F37" s="9">
        <v>3262.64</v>
      </c>
      <c r="G37" s="9" t="s">
        <v>75</v>
      </c>
      <c r="H37" s="20" t="s">
        <v>76</v>
      </c>
      <c r="I37" s="20" t="s">
        <v>76</v>
      </c>
      <c r="J37" s="9" t="s">
        <v>76</v>
      </c>
    </row>
    <row r="38" spans="1:10" x14ac:dyDescent="0.25">
      <c r="A38" s="8">
        <v>21</v>
      </c>
      <c r="B38" s="19" t="s">
        <v>98</v>
      </c>
      <c r="C38" s="33">
        <v>1.3076983400999999E-2</v>
      </c>
      <c r="D38" s="9">
        <v>34450.550000000003</v>
      </c>
      <c r="E38" s="9">
        <v>-34450.550000000003</v>
      </c>
      <c r="F38" s="9">
        <v>0</v>
      </c>
      <c r="G38" s="9" t="s">
        <v>73</v>
      </c>
      <c r="H38" s="20" t="s">
        <v>78</v>
      </c>
      <c r="I38" s="20" t="s">
        <v>207</v>
      </c>
      <c r="J38" s="9" t="s">
        <v>80</v>
      </c>
    </row>
    <row r="39" spans="1:10" x14ac:dyDescent="0.25">
      <c r="A39" s="8">
        <v>22</v>
      </c>
      <c r="B39" s="19" t="s">
        <v>33</v>
      </c>
      <c r="C39" s="33">
        <v>4.5149775326000001E-2</v>
      </c>
      <c r="D39" s="9">
        <v>118944.46</v>
      </c>
      <c r="E39" s="9">
        <v>0</v>
      </c>
      <c r="F39" s="9">
        <v>118944.46</v>
      </c>
      <c r="G39" s="9" t="s">
        <v>73</v>
      </c>
      <c r="H39" s="20" t="s">
        <v>78</v>
      </c>
      <c r="I39" s="20" t="s">
        <v>208</v>
      </c>
      <c r="J39" s="9" t="s">
        <v>80</v>
      </c>
    </row>
    <row r="40" spans="1:10" x14ac:dyDescent="0.25">
      <c r="A40" s="8">
        <v>23</v>
      </c>
      <c r="B40" s="19" t="s">
        <v>34</v>
      </c>
      <c r="C40" s="33">
        <v>5.6169953700000005E-4</v>
      </c>
      <c r="D40" s="9">
        <v>1479.76</v>
      </c>
      <c r="E40" s="9">
        <v>0</v>
      </c>
      <c r="F40" s="9">
        <v>1479.76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24</v>
      </c>
      <c r="B41" s="19" t="s">
        <v>101</v>
      </c>
      <c r="C41" s="33">
        <v>1.1813440599999999E-4</v>
      </c>
      <c r="D41" s="9">
        <v>311.22000000000003</v>
      </c>
      <c r="E41" s="9">
        <v>0</v>
      </c>
      <c r="F41" s="9">
        <v>311.22000000000003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25</v>
      </c>
      <c r="B42" s="19" t="s">
        <v>35</v>
      </c>
      <c r="C42" s="33">
        <v>1.7226945989999999E-2</v>
      </c>
      <c r="D42" s="9">
        <v>45383.39</v>
      </c>
      <c r="E42" s="9">
        <v>0</v>
      </c>
      <c r="F42" s="9">
        <v>45383.39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26</v>
      </c>
      <c r="B43" s="19" t="s">
        <v>102</v>
      </c>
      <c r="C43" s="33">
        <v>1.1797645260000001E-3</v>
      </c>
      <c r="D43" s="9">
        <v>3108.02</v>
      </c>
      <c r="E43" s="9">
        <v>0</v>
      </c>
      <c r="F43" s="9">
        <v>3108.02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27</v>
      </c>
      <c r="B44" s="19" t="s">
        <v>36</v>
      </c>
      <c r="C44" s="33">
        <v>3.9321751750000002E-3</v>
      </c>
      <c r="D44" s="9">
        <v>10359.09</v>
      </c>
      <c r="E44" s="9">
        <v>0</v>
      </c>
      <c r="F44" s="9">
        <v>10359.09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28</v>
      </c>
      <c r="B45" s="19" t="s">
        <v>103</v>
      </c>
      <c r="C45" s="33">
        <v>7.9981086499999999E-4</v>
      </c>
      <c r="D45" s="9">
        <v>2107.06</v>
      </c>
      <c r="E45" s="9">
        <v>0</v>
      </c>
      <c r="F45" s="9">
        <v>2107.06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29</v>
      </c>
      <c r="B46" s="19" t="s">
        <v>104</v>
      </c>
      <c r="C46" s="33">
        <v>4.8016790999999999E-5</v>
      </c>
      <c r="D46" s="9">
        <v>126.5</v>
      </c>
      <c r="E46" s="9">
        <v>0</v>
      </c>
      <c r="F46" s="9">
        <v>126.5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30</v>
      </c>
      <c r="B47" s="19" t="s">
        <v>105</v>
      </c>
      <c r="C47" s="33">
        <v>3.0589360089999999E-3</v>
      </c>
      <c r="D47" s="9">
        <v>8058.59</v>
      </c>
      <c r="E47" s="9">
        <v>0</v>
      </c>
      <c r="F47" s="9">
        <v>8058.59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31</v>
      </c>
      <c r="B48" s="19" t="s">
        <v>106</v>
      </c>
      <c r="C48" s="33">
        <v>9.55824915E-4</v>
      </c>
      <c r="D48" s="9">
        <v>2518.0700000000002</v>
      </c>
      <c r="E48" s="9">
        <v>0</v>
      </c>
      <c r="F48" s="9">
        <v>2518.0700000000002</v>
      </c>
      <c r="G48" s="9" t="s">
        <v>75</v>
      </c>
      <c r="H48" s="20" t="s">
        <v>76</v>
      </c>
      <c r="I48" s="20" t="s">
        <v>76</v>
      </c>
      <c r="J48" s="9" t="s">
        <v>76</v>
      </c>
    </row>
    <row r="49" spans="1:10" x14ac:dyDescent="0.25">
      <c r="A49" s="8">
        <v>32</v>
      </c>
      <c r="B49" s="19" t="s">
        <v>107</v>
      </c>
      <c r="C49" s="33">
        <v>5.3776832599999999E-4</v>
      </c>
      <c r="D49" s="9">
        <v>1416.72</v>
      </c>
      <c r="E49" s="9">
        <v>0</v>
      </c>
      <c r="F49" s="9">
        <v>1416.72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33</v>
      </c>
      <c r="B50" s="19" t="s">
        <v>108</v>
      </c>
      <c r="C50" s="33">
        <v>1.9258363240999998E-2</v>
      </c>
      <c r="D50" s="9">
        <v>50735.040000000001</v>
      </c>
      <c r="E50" s="9">
        <v>0</v>
      </c>
      <c r="F50" s="9">
        <v>50735.040000000001</v>
      </c>
      <c r="G50" s="9" t="s">
        <v>73</v>
      </c>
      <c r="H50" s="20" t="s">
        <v>78</v>
      </c>
      <c r="I50" s="20" t="s">
        <v>209</v>
      </c>
      <c r="J50" s="9" t="s">
        <v>80</v>
      </c>
    </row>
    <row r="51" spans="1:10" x14ac:dyDescent="0.25">
      <c r="A51" s="8">
        <v>34</v>
      </c>
      <c r="B51" s="19" t="s">
        <v>110</v>
      </c>
      <c r="C51" s="33">
        <v>3.06145224E-3</v>
      </c>
      <c r="D51" s="9">
        <v>8065.22</v>
      </c>
      <c r="E51" s="9">
        <v>0</v>
      </c>
      <c r="F51" s="9">
        <v>8065.22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35</v>
      </c>
      <c r="B52" s="19" t="s">
        <v>111</v>
      </c>
      <c r="C52" s="33">
        <v>6.4610189099999996E-4</v>
      </c>
      <c r="D52" s="9">
        <v>1702.12</v>
      </c>
      <c r="E52" s="9">
        <v>0</v>
      </c>
      <c r="F52" s="9">
        <v>1702.12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36</v>
      </c>
      <c r="B53" s="19" t="s">
        <v>37</v>
      </c>
      <c r="C53" s="33">
        <v>1.1534879940000001E-3</v>
      </c>
      <c r="D53" s="9">
        <v>3038.8</v>
      </c>
      <c r="E53" s="9">
        <v>0</v>
      </c>
      <c r="F53" s="9">
        <v>3038.8</v>
      </c>
      <c r="G53" s="9" t="s">
        <v>75</v>
      </c>
      <c r="H53" s="20" t="s">
        <v>76</v>
      </c>
      <c r="I53" s="20" t="s">
        <v>76</v>
      </c>
      <c r="J53" s="9" t="s">
        <v>76</v>
      </c>
    </row>
    <row r="54" spans="1:10" x14ac:dyDescent="0.25">
      <c r="A54" s="8">
        <v>37</v>
      </c>
      <c r="B54" s="19" t="s">
        <v>112</v>
      </c>
      <c r="C54" s="33">
        <v>1.9551854810000002E-3</v>
      </c>
      <c r="D54" s="9">
        <v>5150.82</v>
      </c>
      <c r="E54" s="9">
        <v>0</v>
      </c>
      <c r="F54" s="9">
        <v>5150.82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38</v>
      </c>
      <c r="B55" s="19" t="s">
        <v>38</v>
      </c>
      <c r="C55" s="33">
        <v>3.3612371439999999E-3</v>
      </c>
      <c r="D55" s="9">
        <v>8854.98</v>
      </c>
      <c r="E55" s="9">
        <v>0</v>
      </c>
      <c r="F55" s="9">
        <v>8854.98</v>
      </c>
      <c r="G55" s="9" t="s">
        <v>73</v>
      </c>
      <c r="H55" s="20" t="s">
        <v>78</v>
      </c>
      <c r="I55" s="20" t="s">
        <v>210</v>
      </c>
      <c r="J55" s="9" t="s">
        <v>80</v>
      </c>
    </row>
    <row r="56" spans="1:10" x14ac:dyDescent="0.25">
      <c r="A56" s="8">
        <v>39</v>
      </c>
      <c r="B56" s="19" t="s">
        <v>39</v>
      </c>
      <c r="C56" s="33">
        <v>3.2198220899999999E-4</v>
      </c>
      <c r="D56" s="9">
        <v>848.24</v>
      </c>
      <c r="E56" s="9">
        <v>0</v>
      </c>
      <c r="F56" s="9">
        <v>848.24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40</v>
      </c>
      <c r="B57" s="19" t="s">
        <v>114</v>
      </c>
      <c r="C57" s="33">
        <v>8.5996334499999997E-4</v>
      </c>
      <c r="D57" s="9">
        <v>2265.52</v>
      </c>
      <c r="E57" s="9">
        <v>0</v>
      </c>
      <c r="F57" s="9">
        <v>2265.52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41</v>
      </c>
      <c r="B58" s="19" t="s">
        <v>115</v>
      </c>
      <c r="C58" s="33">
        <v>5.3060610899999998E-4</v>
      </c>
      <c r="D58" s="9">
        <v>1397.85</v>
      </c>
      <c r="E58" s="9">
        <v>0</v>
      </c>
      <c r="F58" s="9">
        <v>1397.85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42</v>
      </c>
      <c r="B59" s="19" t="s">
        <v>40</v>
      </c>
      <c r="C59" s="33">
        <v>9.9325721669999995E-3</v>
      </c>
      <c r="D59" s="9">
        <v>26166.79</v>
      </c>
      <c r="E59" s="9">
        <v>0</v>
      </c>
      <c r="F59" s="9">
        <v>26166.79</v>
      </c>
      <c r="G59" s="9" t="s">
        <v>75</v>
      </c>
      <c r="H59" s="20" t="s">
        <v>76</v>
      </c>
      <c r="I59" s="20" t="s">
        <v>76</v>
      </c>
      <c r="J59" s="9" t="s">
        <v>76</v>
      </c>
    </row>
    <row r="60" spans="1:10" x14ac:dyDescent="0.25">
      <c r="A60" s="8">
        <v>43</v>
      </c>
      <c r="B60" s="19" t="s">
        <v>41</v>
      </c>
      <c r="C60" s="33">
        <v>9.9924291379999992E-3</v>
      </c>
      <c r="D60" s="9">
        <v>26324.47</v>
      </c>
      <c r="E60" s="9">
        <v>0</v>
      </c>
      <c r="F60" s="9">
        <v>26324.47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44</v>
      </c>
      <c r="B61" s="19" t="s">
        <v>42</v>
      </c>
      <c r="C61" s="33">
        <v>6.8204226099999998E-3</v>
      </c>
      <c r="D61" s="9">
        <v>17968.009999999998</v>
      </c>
      <c r="E61" s="9">
        <v>0</v>
      </c>
      <c r="F61" s="9">
        <v>17968.009999999998</v>
      </c>
      <c r="G61" s="9" t="s">
        <v>73</v>
      </c>
      <c r="H61" s="20" t="s">
        <v>78</v>
      </c>
      <c r="I61" s="20" t="s">
        <v>211</v>
      </c>
      <c r="J61" s="9" t="s">
        <v>80</v>
      </c>
    </row>
    <row r="62" spans="1:10" x14ac:dyDescent="0.25">
      <c r="A62" s="8">
        <v>45</v>
      </c>
      <c r="B62" s="19" t="s">
        <v>117</v>
      </c>
      <c r="C62" s="33">
        <v>1.8762401069999999E-3</v>
      </c>
      <c r="D62" s="9">
        <v>4942.8500000000004</v>
      </c>
      <c r="E62" s="9">
        <v>0</v>
      </c>
      <c r="F62" s="9">
        <v>4942.8500000000004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46</v>
      </c>
      <c r="B63" s="19" t="s">
        <v>118</v>
      </c>
      <c r="C63" s="33">
        <v>4.41713738E-3</v>
      </c>
      <c r="D63" s="9">
        <v>11636.69</v>
      </c>
      <c r="E63" s="9">
        <v>-11636.69</v>
      </c>
      <c r="F63" s="9">
        <v>0</v>
      </c>
      <c r="G63" s="9" t="s">
        <v>73</v>
      </c>
      <c r="H63" s="20" t="s">
        <v>78</v>
      </c>
      <c r="I63" s="20" t="s">
        <v>212</v>
      </c>
      <c r="J63" s="9" t="s">
        <v>80</v>
      </c>
    </row>
    <row r="64" spans="1:10" x14ac:dyDescent="0.25">
      <c r="A64" s="8">
        <v>47</v>
      </c>
      <c r="B64" s="19" t="s">
        <v>120</v>
      </c>
      <c r="C64" s="33">
        <v>1.3311452699999999E-3</v>
      </c>
      <c r="D64" s="9">
        <v>3506.82</v>
      </c>
      <c r="E64" s="9">
        <v>0</v>
      </c>
      <c r="F64" s="9">
        <v>3506.82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48</v>
      </c>
      <c r="B65" s="19" t="s">
        <v>121</v>
      </c>
      <c r="C65" s="33">
        <v>2.0444102399999999E-4</v>
      </c>
      <c r="D65" s="9">
        <v>538.59</v>
      </c>
      <c r="E65" s="9">
        <v>0</v>
      </c>
      <c r="F65" s="9">
        <v>538.59</v>
      </c>
      <c r="G65" s="9" t="s">
        <v>75</v>
      </c>
      <c r="H65" s="20" t="s">
        <v>76</v>
      </c>
      <c r="I65" s="20" t="s">
        <v>76</v>
      </c>
      <c r="J65" s="9" t="s">
        <v>76</v>
      </c>
    </row>
    <row r="66" spans="1:10" x14ac:dyDescent="0.25">
      <c r="A66" s="8">
        <v>49</v>
      </c>
      <c r="B66" s="19" t="s">
        <v>122</v>
      </c>
      <c r="C66" s="33">
        <v>5.4156505639999996E-3</v>
      </c>
      <c r="D66" s="9">
        <v>14267.22</v>
      </c>
      <c r="E66" s="9">
        <v>0</v>
      </c>
      <c r="F66" s="9">
        <v>14267.22</v>
      </c>
      <c r="G66" s="9" t="s">
        <v>75</v>
      </c>
      <c r="H66" s="20" t="s">
        <v>76</v>
      </c>
      <c r="I66" s="20" t="s">
        <v>76</v>
      </c>
      <c r="J66" s="9" t="s">
        <v>76</v>
      </c>
    </row>
    <row r="67" spans="1:10" x14ac:dyDescent="0.25">
      <c r="A67" s="8">
        <v>50</v>
      </c>
      <c r="B67" s="19" t="s">
        <v>123</v>
      </c>
      <c r="C67" s="33">
        <v>5.3773976759999998E-3</v>
      </c>
      <c r="D67" s="9">
        <v>14166.44</v>
      </c>
      <c r="E67" s="9">
        <v>0</v>
      </c>
      <c r="F67" s="9">
        <v>14166.44</v>
      </c>
      <c r="G67" s="9" t="s">
        <v>73</v>
      </c>
      <c r="H67" s="20" t="s">
        <v>78</v>
      </c>
      <c r="I67" s="20" t="s">
        <v>213</v>
      </c>
      <c r="J67" s="9" t="s">
        <v>80</v>
      </c>
    </row>
    <row r="68" spans="1:10" x14ac:dyDescent="0.25">
      <c r="A68" s="8">
        <v>51</v>
      </c>
      <c r="B68" s="19" t="s">
        <v>43</v>
      </c>
      <c r="C68" s="33">
        <v>0.139743722662</v>
      </c>
      <c r="D68" s="9">
        <v>368146.73</v>
      </c>
      <c r="E68" s="9">
        <v>0</v>
      </c>
      <c r="F68" s="9">
        <v>368146.73</v>
      </c>
      <c r="G68" s="9" t="s">
        <v>73</v>
      </c>
      <c r="H68" s="20" t="s">
        <v>78</v>
      </c>
      <c r="I68" s="20" t="s">
        <v>214</v>
      </c>
      <c r="J68" s="9" t="s">
        <v>80</v>
      </c>
    </row>
    <row r="69" spans="1:10" x14ac:dyDescent="0.25">
      <c r="A69" s="8">
        <v>52</v>
      </c>
      <c r="B69" s="19" t="s">
        <v>126</v>
      </c>
      <c r="C69" s="33">
        <v>5.4535252459999998E-3</v>
      </c>
      <c r="D69" s="9">
        <v>14367</v>
      </c>
      <c r="E69" s="9">
        <v>0</v>
      </c>
      <c r="F69" s="9">
        <v>14367</v>
      </c>
      <c r="G69" s="9" t="s">
        <v>73</v>
      </c>
      <c r="H69" s="20" t="s">
        <v>78</v>
      </c>
      <c r="I69" s="20" t="s">
        <v>215</v>
      </c>
      <c r="J69" s="9" t="s">
        <v>80</v>
      </c>
    </row>
    <row r="70" spans="1:10" x14ac:dyDescent="0.25">
      <c r="A70" s="8">
        <v>53</v>
      </c>
      <c r="B70" s="19" t="s">
        <v>44</v>
      </c>
      <c r="C70" s="33">
        <v>2.6294133668E-2</v>
      </c>
      <c r="D70" s="9">
        <v>69270.37</v>
      </c>
      <c r="E70" s="9">
        <v>46087.240000000005</v>
      </c>
      <c r="F70" s="9">
        <v>115357.61</v>
      </c>
      <c r="G70" s="9" t="s">
        <v>73</v>
      </c>
      <c r="H70" s="20" t="s">
        <v>78</v>
      </c>
      <c r="I70" s="20" t="s">
        <v>216</v>
      </c>
      <c r="J70" s="9" t="s">
        <v>80</v>
      </c>
    </row>
    <row r="71" spans="1:10" x14ac:dyDescent="0.25">
      <c r="A71" s="8">
        <v>54</v>
      </c>
      <c r="B71" s="19" t="s">
        <v>45</v>
      </c>
      <c r="C71" s="33">
        <v>3.855704683E-3</v>
      </c>
      <c r="D71" s="9">
        <v>10157.629999999999</v>
      </c>
      <c r="E71" s="9">
        <v>0</v>
      </c>
      <c r="F71" s="9">
        <v>10157.629999999999</v>
      </c>
      <c r="G71" s="9" t="s">
        <v>73</v>
      </c>
      <c r="H71" s="20" t="s">
        <v>78</v>
      </c>
      <c r="I71" s="20" t="s">
        <v>217</v>
      </c>
      <c r="J71" s="9" t="s">
        <v>80</v>
      </c>
    </row>
    <row r="72" spans="1:10" x14ac:dyDescent="0.25">
      <c r="A72" s="8">
        <v>55</v>
      </c>
      <c r="B72" s="19" t="s">
        <v>46</v>
      </c>
      <c r="C72" s="33">
        <v>2.2116734569999998E-3</v>
      </c>
      <c r="D72" s="9">
        <v>5826.53</v>
      </c>
      <c r="E72" s="9">
        <v>0</v>
      </c>
      <c r="F72" s="9">
        <v>5826.53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56</v>
      </c>
      <c r="B73" s="19" t="s">
        <v>130</v>
      </c>
      <c r="C73" s="33">
        <v>2.3486272209999998E-3</v>
      </c>
      <c r="D73" s="9">
        <v>6187.32</v>
      </c>
      <c r="E73" s="9">
        <v>0</v>
      </c>
      <c r="F73" s="9">
        <v>6187.32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57</v>
      </c>
      <c r="B74" s="19" t="s">
        <v>131</v>
      </c>
      <c r="C74" s="33">
        <v>5.2543912399999999E-4</v>
      </c>
      <c r="D74" s="9">
        <v>1384.24</v>
      </c>
      <c r="E74" s="9">
        <v>0</v>
      </c>
      <c r="F74" s="9">
        <v>1384.24</v>
      </c>
      <c r="G74" s="9" t="s">
        <v>75</v>
      </c>
      <c r="H74" s="20" t="s">
        <v>76</v>
      </c>
      <c r="I74" s="20" t="s">
        <v>76</v>
      </c>
      <c r="J74" s="9" t="s">
        <v>76</v>
      </c>
    </row>
    <row r="75" spans="1:10" x14ac:dyDescent="0.25">
      <c r="A75" s="8">
        <v>58</v>
      </c>
      <c r="B75" s="19" t="s">
        <v>132</v>
      </c>
      <c r="C75" s="33">
        <v>1.385202891E-3</v>
      </c>
      <c r="D75" s="9">
        <v>3649.24</v>
      </c>
      <c r="E75" s="9">
        <v>0</v>
      </c>
      <c r="F75" s="9">
        <v>3649.24</v>
      </c>
      <c r="G75" s="9" t="s">
        <v>75</v>
      </c>
      <c r="H75" s="20" t="s">
        <v>76</v>
      </c>
      <c r="I75" s="20" t="s">
        <v>76</v>
      </c>
      <c r="J75" s="9" t="s">
        <v>76</v>
      </c>
    </row>
    <row r="76" spans="1:10" x14ac:dyDescent="0.25">
      <c r="A76" s="8">
        <v>59</v>
      </c>
      <c r="B76" s="19" t="s">
        <v>133</v>
      </c>
      <c r="C76" s="33">
        <v>5.2536408940000003E-3</v>
      </c>
      <c r="D76" s="9">
        <v>13840.41</v>
      </c>
      <c r="E76" s="9">
        <v>0</v>
      </c>
      <c r="F76" s="9">
        <v>13840.41</v>
      </c>
      <c r="G76" s="9" t="s">
        <v>73</v>
      </c>
      <c r="H76" s="20" t="s">
        <v>78</v>
      </c>
      <c r="I76" s="20" t="s">
        <v>218</v>
      </c>
      <c r="J76" s="9" t="s">
        <v>80</v>
      </c>
    </row>
    <row r="77" spans="1:10" x14ac:dyDescent="0.25">
      <c r="A77" s="8">
        <v>60</v>
      </c>
      <c r="B77" s="19" t="s">
        <v>47</v>
      </c>
      <c r="C77" s="33">
        <v>1.0777377479000001E-2</v>
      </c>
      <c r="D77" s="9">
        <v>28392.38</v>
      </c>
      <c r="E77" s="9">
        <v>0</v>
      </c>
      <c r="F77" s="9">
        <v>28392.38</v>
      </c>
      <c r="G77" s="9" t="s">
        <v>73</v>
      </c>
      <c r="H77" s="20" t="s">
        <v>78</v>
      </c>
      <c r="I77" s="20" t="s">
        <v>219</v>
      </c>
      <c r="J77" s="9" t="s">
        <v>80</v>
      </c>
    </row>
    <row r="78" spans="1:10" x14ac:dyDescent="0.25">
      <c r="A78" s="8">
        <v>61</v>
      </c>
      <c r="B78" s="19" t="s">
        <v>136</v>
      </c>
      <c r="C78" s="33">
        <v>3.8963651899999999E-4</v>
      </c>
      <c r="D78" s="9">
        <v>1026.47</v>
      </c>
      <c r="E78" s="9">
        <v>0</v>
      </c>
      <c r="F78" s="9">
        <v>1026.47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62</v>
      </c>
      <c r="B79" s="19" t="s">
        <v>48</v>
      </c>
      <c r="C79" s="33">
        <v>1.712669645E-3</v>
      </c>
      <c r="D79" s="9">
        <v>4511.93</v>
      </c>
      <c r="E79" s="9">
        <v>0</v>
      </c>
      <c r="F79" s="9">
        <v>4511.93</v>
      </c>
      <c r="G79" s="9" t="s">
        <v>73</v>
      </c>
      <c r="H79" s="20" t="s">
        <v>78</v>
      </c>
      <c r="I79" s="20" t="s">
        <v>220</v>
      </c>
      <c r="J79" s="9" t="s">
        <v>80</v>
      </c>
    </row>
    <row r="80" spans="1:10" x14ac:dyDescent="0.25">
      <c r="A80" s="8">
        <v>63</v>
      </c>
      <c r="B80" s="19" t="s">
        <v>138</v>
      </c>
      <c r="C80" s="33">
        <v>6.1627369049999997E-3</v>
      </c>
      <c r="D80" s="9">
        <v>16235.37</v>
      </c>
      <c r="E80" s="9">
        <v>0</v>
      </c>
      <c r="F80" s="9">
        <v>16235.37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64</v>
      </c>
      <c r="B81" s="19" t="s">
        <v>139</v>
      </c>
      <c r="C81" s="33">
        <v>8.2711561199999995E-4</v>
      </c>
      <c r="D81" s="9">
        <v>2178.9899999999998</v>
      </c>
      <c r="E81" s="9">
        <v>0</v>
      </c>
      <c r="F81" s="9">
        <v>2178.9899999999998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65</v>
      </c>
      <c r="B82" s="19" t="s">
        <v>140</v>
      </c>
      <c r="C82" s="33">
        <v>7.7046292140000002E-3</v>
      </c>
      <c r="D82" s="9">
        <v>20297.400000000001</v>
      </c>
      <c r="E82" s="9">
        <v>0</v>
      </c>
      <c r="F82" s="9">
        <v>20297.400000000001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66</v>
      </c>
      <c r="B83" s="19" t="s">
        <v>141</v>
      </c>
      <c r="C83" s="33">
        <v>9.3761586999999998E-5</v>
      </c>
      <c r="D83" s="9">
        <v>247.01</v>
      </c>
      <c r="E83" s="9">
        <v>0</v>
      </c>
      <c r="F83" s="9">
        <v>247.01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67</v>
      </c>
      <c r="B84" s="19" t="s">
        <v>142</v>
      </c>
      <c r="C84" s="33">
        <v>3.9450678269999997E-3</v>
      </c>
      <c r="D84" s="9">
        <v>10393.049999999999</v>
      </c>
      <c r="E84" s="9">
        <v>0</v>
      </c>
      <c r="F84" s="9">
        <v>10393.049999999999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68</v>
      </c>
      <c r="B85" s="19" t="s">
        <v>49</v>
      </c>
      <c r="C85" s="33">
        <v>8.0899180119999997E-3</v>
      </c>
      <c r="D85" s="9">
        <v>21312.42</v>
      </c>
      <c r="E85" s="9">
        <v>0</v>
      </c>
      <c r="F85" s="9">
        <v>21312.42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69</v>
      </c>
      <c r="B86" s="19" t="s">
        <v>143</v>
      </c>
      <c r="C86" s="33">
        <v>1.7517974810000001E-3</v>
      </c>
      <c r="D86" s="9">
        <v>4615.01</v>
      </c>
      <c r="E86" s="9">
        <v>0</v>
      </c>
      <c r="F86" s="9">
        <v>4615.01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70</v>
      </c>
      <c r="B87" s="19" t="s">
        <v>144</v>
      </c>
      <c r="C87" s="33">
        <v>1.2279395459999999E-3</v>
      </c>
      <c r="D87" s="9">
        <v>3234.94</v>
      </c>
      <c r="E87" s="9">
        <v>0</v>
      </c>
      <c r="F87" s="9">
        <v>3234.94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71</v>
      </c>
      <c r="B88" s="19" t="s">
        <v>145</v>
      </c>
      <c r="C88" s="33">
        <v>1.771621898E-3</v>
      </c>
      <c r="D88" s="9">
        <v>4667.24</v>
      </c>
      <c r="E88" s="9">
        <v>0</v>
      </c>
      <c r="F88" s="9">
        <v>4667.24</v>
      </c>
      <c r="G88" s="9" t="s">
        <v>75</v>
      </c>
      <c r="H88" s="20" t="s">
        <v>76</v>
      </c>
      <c r="I88" s="20" t="s">
        <v>76</v>
      </c>
      <c r="J88" s="9" t="s">
        <v>76</v>
      </c>
    </row>
    <row r="89" spans="1:10" x14ac:dyDescent="0.25">
      <c r="A89" s="8">
        <v>72</v>
      </c>
      <c r="B89" s="19" t="s">
        <v>146</v>
      </c>
      <c r="C89" s="33">
        <v>2.078293909E-3</v>
      </c>
      <c r="D89" s="9">
        <v>5475.14</v>
      </c>
      <c r="E89" s="9">
        <v>0</v>
      </c>
      <c r="F89" s="9">
        <v>5475.14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73</v>
      </c>
      <c r="B90" s="19" t="s">
        <v>147</v>
      </c>
      <c r="C90" s="33">
        <v>2.8010636649999998E-3</v>
      </c>
      <c r="D90" s="9">
        <v>7379.24</v>
      </c>
      <c r="E90" s="9">
        <v>0</v>
      </c>
      <c r="F90" s="9">
        <v>7379.24</v>
      </c>
      <c r="G90" s="9" t="s">
        <v>73</v>
      </c>
      <c r="H90" s="20" t="s">
        <v>78</v>
      </c>
      <c r="I90" s="20" t="s">
        <v>205</v>
      </c>
      <c r="J90" s="9" t="s">
        <v>80</v>
      </c>
    </row>
    <row r="91" spans="1:10" x14ac:dyDescent="0.25">
      <c r="A91" s="8">
        <v>74</v>
      </c>
      <c r="B91" s="19" t="s">
        <v>148</v>
      </c>
      <c r="C91" s="33">
        <v>2.108935805E-3</v>
      </c>
      <c r="D91" s="9">
        <v>5555.87</v>
      </c>
      <c r="E91" s="9">
        <v>0</v>
      </c>
      <c r="F91" s="9">
        <v>5555.87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75</v>
      </c>
      <c r="B92" s="19" t="s">
        <v>149</v>
      </c>
      <c r="C92" s="33">
        <v>2.5617907019999998E-3</v>
      </c>
      <c r="D92" s="9">
        <v>6748.89</v>
      </c>
      <c r="E92" s="9">
        <v>0</v>
      </c>
      <c r="F92" s="9">
        <v>6748.89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76</v>
      </c>
      <c r="B93" s="19" t="s">
        <v>150</v>
      </c>
      <c r="C93" s="33">
        <v>3.3117880000000002E-5</v>
      </c>
      <c r="D93" s="9">
        <v>87.25</v>
      </c>
      <c r="E93" s="9">
        <v>0</v>
      </c>
      <c r="F93" s="9">
        <v>87.25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77</v>
      </c>
      <c r="B94" s="19" t="s">
        <v>151</v>
      </c>
      <c r="C94" s="33">
        <v>2.511550431E-3</v>
      </c>
      <c r="D94" s="9">
        <v>6616.53</v>
      </c>
      <c r="E94" s="9">
        <v>0</v>
      </c>
      <c r="F94" s="9">
        <v>6616.53</v>
      </c>
      <c r="G94" s="9" t="s">
        <v>75</v>
      </c>
      <c r="H94" s="20" t="s">
        <v>76</v>
      </c>
      <c r="I94" s="20" t="s">
        <v>76</v>
      </c>
      <c r="J94" s="9" t="s">
        <v>76</v>
      </c>
    </row>
    <row r="95" spans="1:10" x14ac:dyDescent="0.25">
      <c r="A95" s="8">
        <v>78</v>
      </c>
      <c r="B95" s="19" t="s">
        <v>50</v>
      </c>
      <c r="C95" s="33">
        <v>6.1450433450000001E-3</v>
      </c>
      <c r="D95" s="9">
        <v>16188.76</v>
      </c>
      <c r="E95" s="9">
        <v>0</v>
      </c>
      <c r="F95" s="9">
        <v>16188.76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79</v>
      </c>
      <c r="B96" s="19" t="s">
        <v>152</v>
      </c>
      <c r="C96" s="33">
        <v>6.0394233850000001E-3</v>
      </c>
      <c r="D96" s="9">
        <v>15910.51</v>
      </c>
      <c r="E96" s="9">
        <v>0</v>
      </c>
      <c r="F96" s="9">
        <v>15910.51</v>
      </c>
      <c r="G96" s="9" t="s">
        <v>73</v>
      </c>
      <c r="H96" s="20" t="s">
        <v>78</v>
      </c>
      <c r="I96" s="20" t="s">
        <v>221</v>
      </c>
      <c r="J96" s="9" t="s">
        <v>80</v>
      </c>
    </row>
    <row r="97" spans="1:10" x14ac:dyDescent="0.25">
      <c r="A97" s="8">
        <v>80</v>
      </c>
      <c r="B97" s="19" t="s">
        <v>51</v>
      </c>
      <c r="C97" s="33">
        <v>4.8954164660000004E-3</v>
      </c>
      <c r="D97" s="9">
        <v>12896.69</v>
      </c>
      <c r="E97" s="9">
        <v>0</v>
      </c>
      <c r="F97" s="9">
        <v>12896.69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81</v>
      </c>
      <c r="B98" s="19" t="s">
        <v>154</v>
      </c>
      <c r="C98" s="33">
        <v>4.2780560660000003E-3</v>
      </c>
      <c r="D98" s="9">
        <v>11270.29</v>
      </c>
      <c r="E98" s="9">
        <v>0</v>
      </c>
      <c r="F98" s="9">
        <v>11270.29</v>
      </c>
      <c r="G98" s="9" t="s">
        <v>75</v>
      </c>
      <c r="H98" s="20" t="s">
        <v>76</v>
      </c>
      <c r="I98" s="20" t="s">
        <v>76</v>
      </c>
      <c r="J98" s="9" t="s">
        <v>76</v>
      </c>
    </row>
    <row r="99" spans="1:10" x14ac:dyDescent="0.25">
      <c r="A99" s="8">
        <v>82</v>
      </c>
      <c r="B99" s="19" t="s">
        <v>52</v>
      </c>
      <c r="C99" s="33">
        <v>2.5663749399999999E-3</v>
      </c>
      <c r="D99" s="9">
        <v>6760.97</v>
      </c>
      <c r="E99" s="9">
        <v>0</v>
      </c>
      <c r="F99" s="9">
        <v>6760.97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83</v>
      </c>
      <c r="B100" s="19" t="s">
        <v>53</v>
      </c>
      <c r="C100" s="33">
        <v>7.2310164019999998E-2</v>
      </c>
      <c r="D100" s="9">
        <v>190496.93</v>
      </c>
      <c r="E100" s="9">
        <v>0</v>
      </c>
      <c r="F100" s="9">
        <v>190496.93</v>
      </c>
      <c r="G100" s="9" t="s">
        <v>73</v>
      </c>
      <c r="H100" s="20" t="s">
        <v>78</v>
      </c>
      <c r="I100" s="20" t="s">
        <v>155</v>
      </c>
      <c r="J100" s="9" t="s">
        <v>80</v>
      </c>
    </row>
    <row r="101" spans="1:10" x14ac:dyDescent="0.25">
      <c r="A101" s="8">
        <v>84</v>
      </c>
      <c r="B101" s="19" t="s">
        <v>156</v>
      </c>
      <c r="C101" s="33">
        <v>4.5983705270000001E-3</v>
      </c>
      <c r="D101" s="9">
        <v>12114.14</v>
      </c>
      <c r="E101" s="9">
        <v>0</v>
      </c>
      <c r="F101" s="9">
        <v>12114.14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85</v>
      </c>
      <c r="B102" s="19" t="s">
        <v>157</v>
      </c>
      <c r="C102" s="33">
        <v>1.009497162E-3</v>
      </c>
      <c r="D102" s="9">
        <v>2659.46</v>
      </c>
      <c r="E102" s="9">
        <v>0</v>
      </c>
      <c r="F102" s="9">
        <v>2659.46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86</v>
      </c>
      <c r="B103" s="19" t="s">
        <v>158</v>
      </c>
      <c r="C103" s="33">
        <v>7.7374824599999999E-4</v>
      </c>
      <c r="D103" s="9">
        <v>2038.39</v>
      </c>
      <c r="E103" s="9">
        <v>0</v>
      </c>
      <c r="F103" s="9">
        <v>2038.39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87</v>
      </c>
      <c r="B104" s="19" t="s">
        <v>159</v>
      </c>
      <c r="C104" s="33">
        <v>2.2148374910000001E-3</v>
      </c>
      <c r="D104" s="9">
        <v>5834.86</v>
      </c>
      <c r="E104" s="9">
        <v>0</v>
      </c>
      <c r="F104" s="9">
        <v>5834.86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88</v>
      </c>
      <c r="B105" s="19" t="s">
        <v>160</v>
      </c>
      <c r="C105" s="33">
        <v>3.8457048139999999E-3</v>
      </c>
      <c r="D105" s="9">
        <v>10131.290000000001</v>
      </c>
      <c r="E105" s="9">
        <v>0</v>
      </c>
      <c r="F105" s="9">
        <v>10131.290000000001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89</v>
      </c>
      <c r="B106" s="19" t="s">
        <v>161</v>
      </c>
      <c r="C106" s="33">
        <v>4.839486007E-3</v>
      </c>
      <c r="D106" s="9">
        <v>12749.35</v>
      </c>
      <c r="E106" s="9">
        <v>0</v>
      </c>
      <c r="F106" s="9">
        <v>12749.35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90</v>
      </c>
      <c r="B107" s="19" t="s">
        <v>162</v>
      </c>
      <c r="C107" s="33">
        <v>7.6526269199999998E-3</v>
      </c>
      <c r="D107" s="9">
        <v>20160.400000000001</v>
      </c>
      <c r="E107" s="9">
        <v>0</v>
      </c>
      <c r="F107" s="9">
        <v>20160.400000000001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91</v>
      </c>
      <c r="B108" s="19" t="s">
        <v>163</v>
      </c>
      <c r="C108" s="33">
        <v>4.7567795170000001E-3</v>
      </c>
      <c r="D108" s="9">
        <v>12531.46</v>
      </c>
      <c r="E108" s="9">
        <v>0</v>
      </c>
      <c r="F108" s="9">
        <v>12531.46</v>
      </c>
      <c r="G108" s="9" t="s">
        <v>75</v>
      </c>
      <c r="H108" s="20" t="s">
        <v>76</v>
      </c>
      <c r="I108" s="20" t="s">
        <v>76</v>
      </c>
      <c r="J108" s="9" t="s">
        <v>76</v>
      </c>
    </row>
    <row r="109" spans="1:10" x14ac:dyDescent="0.25">
      <c r="A109" s="8">
        <v>92</v>
      </c>
      <c r="B109" s="19" t="s">
        <v>164</v>
      </c>
      <c r="C109" s="33">
        <v>2.2436909E-4</v>
      </c>
      <c r="D109" s="9">
        <v>591.09</v>
      </c>
      <c r="E109" s="9">
        <v>0</v>
      </c>
      <c r="F109" s="9">
        <v>591.09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93</v>
      </c>
      <c r="B110" s="19" t="s">
        <v>54</v>
      </c>
      <c r="C110" s="33">
        <v>2.1014951709999998E-3</v>
      </c>
      <c r="D110" s="9">
        <v>5536.27</v>
      </c>
      <c r="E110" s="9">
        <v>0</v>
      </c>
      <c r="F110" s="9">
        <v>5536.27</v>
      </c>
      <c r="G110" s="9" t="s">
        <v>75</v>
      </c>
      <c r="H110" s="20" t="s">
        <v>76</v>
      </c>
      <c r="I110" s="20" t="s">
        <v>76</v>
      </c>
      <c r="J110" s="9" t="s">
        <v>76</v>
      </c>
    </row>
    <row r="111" spans="1:10" x14ac:dyDescent="0.25">
      <c r="A111" s="8">
        <v>94</v>
      </c>
      <c r="B111" s="19" t="s">
        <v>165</v>
      </c>
      <c r="C111" s="33">
        <v>1.481551278E-3</v>
      </c>
      <c r="D111" s="9">
        <v>3903.06</v>
      </c>
      <c r="E111" s="9">
        <v>0</v>
      </c>
      <c r="F111" s="9">
        <v>3903.06</v>
      </c>
      <c r="G111" s="9" t="s">
        <v>75</v>
      </c>
      <c r="H111" s="20" t="s">
        <v>76</v>
      </c>
      <c r="I111" s="20" t="s">
        <v>76</v>
      </c>
      <c r="J111" s="9" t="s">
        <v>76</v>
      </c>
    </row>
    <row r="112" spans="1:10" x14ac:dyDescent="0.25">
      <c r="A112" s="8">
        <v>95</v>
      </c>
      <c r="B112" s="19" t="s">
        <v>166</v>
      </c>
      <c r="C112" s="33">
        <v>6.6032403815999993E-2</v>
      </c>
      <c r="D112" s="9">
        <v>173958.54</v>
      </c>
      <c r="E112" s="9">
        <v>0</v>
      </c>
      <c r="F112" s="9">
        <v>173958.54</v>
      </c>
      <c r="G112" s="9" t="s">
        <v>73</v>
      </c>
      <c r="H112" s="20" t="s">
        <v>78</v>
      </c>
      <c r="I112" s="20" t="s">
        <v>222</v>
      </c>
      <c r="J112" s="9" t="s">
        <v>80</v>
      </c>
    </row>
    <row r="113" spans="1:10" x14ac:dyDescent="0.25">
      <c r="A113" s="8">
        <v>96</v>
      </c>
      <c r="B113" s="19" t="s">
        <v>167</v>
      </c>
      <c r="C113" s="33">
        <v>6.6114635100000005E-4</v>
      </c>
      <c r="D113" s="9">
        <v>1741.75</v>
      </c>
      <c r="E113" s="9">
        <v>0</v>
      </c>
      <c r="F113" s="9">
        <v>1741.75</v>
      </c>
      <c r="G113" s="9" t="s">
        <v>73</v>
      </c>
      <c r="H113" s="20" t="s">
        <v>78</v>
      </c>
      <c r="I113" s="20" t="s">
        <v>205</v>
      </c>
      <c r="J113" s="9" t="s">
        <v>80</v>
      </c>
    </row>
    <row r="114" spans="1:10" x14ac:dyDescent="0.25">
      <c r="A114" s="8">
        <v>97</v>
      </c>
      <c r="B114" s="19" t="s">
        <v>168</v>
      </c>
      <c r="C114" s="33">
        <v>1.2391798879999999E-3</v>
      </c>
      <c r="D114" s="9">
        <v>3264.55</v>
      </c>
      <c r="E114" s="9">
        <v>0</v>
      </c>
      <c r="F114" s="9">
        <v>3264.55</v>
      </c>
      <c r="G114" s="9" t="s">
        <v>75</v>
      </c>
      <c r="H114" s="20" t="s">
        <v>76</v>
      </c>
      <c r="I114" s="20" t="s">
        <v>76</v>
      </c>
      <c r="J114" s="9" t="s">
        <v>76</v>
      </c>
    </row>
    <row r="115" spans="1:10" x14ac:dyDescent="0.25">
      <c r="A115" s="8">
        <v>98</v>
      </c>
      <c r="B115" s="19" t="s">
        <v>169</v>
      </c>
      <c r="C115" s="33">
        <v>4.3583450100000002E-4</v>
      </c>
      <c r="D115" s="9">
        <v>1148.18</v>
      </c>
      <c r="E115" s="9">
        <v>0</v>
      </c>
      <c r="F115" s="9">
        <v>1148.18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99</v>
      </c>
      <c r="B116" s="19" t="s">
        <v>55</v>
      </c>
      <c r="C116" s="33">
        <v>1.0526023961000001E-2</v>
      </c>
      <c r="D116" s="9">
        <v>27730.2</v>
      </c>
      <c r="E116" s="9">
        <v>0</v>
      </c>
      <c r="F116" s="9">
        <v>27730.2</v>
      </c>
      <c r="G116" s="9" t="s">
        <v>73</v>
      </c>
      <c r="H116" s="20" t="s">
        <v>78</v>
      </c>
      <c r="I116" s="20" t="s">
        <v>205</v>
      </c>
      <c r="J116" s="9" t="s">
        <v>80</v>
      </c>
    </row>
    <row r="117" spans="1:10" x14ac:dyDescent="0.25">
      <c r="A117" s="8">
        <v>100</v>
      </c>
      <c r="B117" s="19" t="s">
        <v>56</v>
      </c>
      <c r="C117" s="33">
        <v>1.6319319250000001E-3</v>
      </c>
      <c r="D117" s="9">
        <v>4299.2299999999996</v>
      </c>
      <c r="E117" s="9">
        <v>0</v>
      </c>
      <c r="F117" s="9">
        <v>4299.2299999999996</v>
      </c>
      <c r="G117" s="9" t="s">
        <v>75</v>
      </c>
      <c r="H117" s="20" t="s">
        <v>76</v>
      </c>
      <c r="I117" s="20" t="s">
        <v>76</v>
      </c>
      <c r="J117" s="9" t="s">
        <v>76</v>
      </c>
    </row>
    <row r="118" spans="1:10" x14ac:dyDescent="0.25">
      <c r="A118" s="8">
        <v>101</v>
      </c>
      <c r="B118" s="19" t="s">
        <v>170</v>
      </c>
      <c r="C118" s="33">
        <v>8.6109796399999996E-4</v>
      </c>
      <c r="D118" s="9">
        <v>2268.5100000000002</v>
      </c>
      <c r="E118" s="9">
        <v>0</v>
      </c>
      <c r="F118" s="9">
        <v>2268.5100000000002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102</v>
      </c>
      <c r="B119" s="19" t="s">
        <v>57</v>
      </c>
      <c r="C119" s="33">
        <v>6.9054415622000001E-2</v>
      </c>
      <c r="D119" s="9">
        <v>181919.85</v>
      </c>
      <c r="E119" s="9">
        <v>0</v>
      </c>
      <c r="F119" s="9">
        <v>181919.85</v>
      </c>
      <c r="G119" s="9" t="s">
        <v>73</v>
      </c>
      <c r="H119" s="20" t="s">
        <v>78</v>
      </c>
      <c r="I119" s="20" t="s">
        <v>223</v>
      </c>
      <c r="J119" s="9" t="s">
        <v>80</v>
      </c>
    </row>
    <row r="120" spans="1:10" x14ac:dyDescent="0.25">
      <c r="A120" s="8">
        <v>103</v>
      </c>
      <c r="B120" s="19" t="s">
        <v>172</v>
      </c>
      <c r="C120" s="33">
        <v>6.4916448099999996E-4</v>
      </c>
      <c r="D120" s="9">
        <v>1710.19</v>
      </c>
      <c r="E120" s="9">
        <v>0</v>
      </c>
      <c r="F120" s="9">
        <v>1710.19</v>
      </c>
      <c r="G120" s="9" t="s">
        <v>75</v>
      </c>
      <c r="H120" s="20" t="s">
        <v>76</v>
      </c>
      <c r="I120" s="20" t="s">
        <v>76</v>
      </c>
      <c r="J120" s="9" t="s">
        <v>76</v>
      </c>
    </row>
    <row r="121" spans="1:10" x14ac:dyDescent="0.25">
      <c r="A121" s="8">
        <v>104</v>
      </c>
      <c r="B121" s="19" t="s">
        <v>173</v>
      </c>
      <c r="C121" s="33">
        <v>3.0872078287000001E-2</v>
      </c>
      <c r="D121" s="9">
        <v>81330.7</v>
      </c>
      <c r="E121" s="9">
        <v>0</v>
      </c>
      <c r="F121" s="9">
        <v>81330.7</v>
      </c>
      <c r="G121" s="9" t="s">
        <v>73</v>
      </c>
      <c r="H121" s="20" t="s">
        <v>78</v>
      </c>
      <c r="I121" s="20" t="s">
        <v>224</v>
      </c>
      <c r="J121" s="9" t="s">
        <v>80</v>
      </c>
    </row>
    <row r="122" spans="1:10" x14ac:dyDescent="0.25">
      <c r="A122" s="8">
        <v>105</v>
      </c>
      <c r="B122" s="19" t="s">
        <v>58</v>
      </c>
      <c r="C122" s="33">
        <v>5.5623859291999998E-2</v>
      </c>
      <c r="D122" s="9">
        <v>146537.82999999999</v>
      </c>
      <c r="E122" s="9">
        <v>0</v>
      </c>
      <c r="F122" s="9">
        <v>146537.82999999999</v>
      </c>
      <c r="G122" s="9" t="s">
        <v>73</v>
      </c>
      <c r="H122" s="20" t="s">
        <v>78</v>
      </c>
      <c r="I122" s="20" t="s">
        <v>225</v>
      </c>
      <c r="J122" s="9" t="s">
        <v>80</v>
      </c>
    </row>
    <row r="123" spans="1:10" x14ac:dyDescent="0.25">
      <c r="A123" s="8">
        <v>106</v>
      </c>
      <c r="B123" s="19" t="s">
        <v>176</v>
      </c>
      <c r="C123" s="33">
        <v>6.8421750000000005E-4</v>
      </c>
      <c r="D123" s="9">
        <v>1802.53</v>
      </c>
      <c r="E123" s="9">
        <v>0</v>
      </c>
      <c r="F123" s="9">
        <v>1802.53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107</v>
      </c>
      <c r="B124" s="19" t="s">
        <v>59</v>
      </c>
      <c r="C124" s="33">
        <v>7.4792401790000004E-3</v>
      </c>
      <c r="D124" s="9">
        <v>19703.62</v>
      </c>
      <c r="E124" s="9">
        <v>0</v>
      </c>
      <c r="F124" s="9">
        <v>19703.62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108</v>
      </c>
      <c r="B125" s="19" t="s">
        <v>177</v>
      </c>
      <c r="C125" s="33">
        <v>1.0831575690000001E-3</v>
      </c>
      <c r="D125" s="9">
        <v>2853.52</v>
      </c>
      <c r="E125" s="9">
        <v>0</v>
      </c>
      <c r="F125" s="9">
        <v>2853.52</v>
      </c>
      <c r="G125" s="9" t="s">
        <v>75</v>
      </c>
      <c r="H125" s="20" t="s">
        <v>76</v>
      </c>
      <c r="I125" s="20" t="s">
        <v>76</v>
      </c>
      <c r="J125" s="9" t="s">
        <v>76</v>
      </c>
    </row>
    <row r="126" spans="1:10" x14ac:dyDescent="0.25">
      <c r="A126" s="8">
        <v>109</v>
      </c>
      <c r="B126" s="19" t="s">
        <v>178</v>
      </c>
      <c r="C126" s="33">
        <v>1.213478384E-3</v>
      </c>
      <c r="D126" s="9">
        <v>3196.84</v>
      </c>
      <c r="E126" s="9">
        <v>0</v>
      </c>
      <c r="F126" s="9">
        <v>3196.84</v>
      </c>
      <c r="G126" s="9" t="s">
        <v>75</v>
      </c>
      <c r="H126" s="20" t="s">
        <v>76</v>
      </c>
      <c r="I126" s="20" t="s">
        <v>76</v>
      </c>
      <c r="J126" s="9" t="s">
        <v>76</v>
      </c>
    </row>
    <row r="127" spans="1:10" x14ac:dyDescent="0.25">
      <c r="A127" s="8">
        <v>110</v>
      </c>
      <c r="B127" s="19" t="s">
        <v>179</v>
      </c>
      <c r="C127" s="33">
        <v>3.2816374617000002E-2</v>
      </c>
      <c r="D127" s="9">
        <v>86452.83</v>
      </c>
      <c r="E127" s="9">
        <v>0</v>
      </c>
      <c r="F127" s="9">
        <v>86452.83</v>
      </c>
      <c r="G127" s="9" t="s">
        <v>73</v>
      </c>
      <c r="H127" s="20" t="s">
        <v>78</v>
      </c>
      <c r="I127" s="20" t="s">
        <v>226</v>
      </c>
      <c r="J127" s="9" t="s">
        <v>80</v>
      </c>
    </row>
    <row r="128" spans="1:10" x14ac:dyDescent="0.25">
      <c r="A128" s="8">
        <v>111</v>
      </c>
      <c r="B128" s="19" t="s">
        <v>60</v>
      </c>
      <c r="C128" s="33">
        <v>2.3258492094000001E-2</v>
      </c>
      <c r="D128" s="9">
        <v>61273.15</v>
      </c>
      <c r="E128" s="9">
        <v>0</v>
      </c>
      <c r="F128" s="9">
        <v>61273.15</v>
      </c>
      <c r="G128" s="9" t="s">
        <v>73</v>
      </c>
      <c r="H128" s="20" t="s">
        <v>78</v>
      </c>
      <c r="I128" s="20" t="s">
        <v>227</v>
      </c>
      <c r="J128" s="9" t="s">
        <v>80</v>
      </c>
    </row>
    <row r="129" spans="1:10" x14ac:dyDescent="0.25">
      <c r="A129" s="8">
        <v>112</v>
      </c>
      <c r="B129" s="19" t="s">
        <v>182</v>
      </c>
      <c r="C129" s="33">
        <v>3.0322057390000001E-3</v>
      </c>
      <c r="D129" s="9">
        <v>7988.17</v>
      </c>
      <c r="E129" s="9">
        <v>0</v>
      </c>
      <c r="F129" s="9">
        <v>7988.17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113</v>
      </c>
      <c r="B130" s="19" t="s">
        <v>183</v>
      </c>
      <c r="C130" s="33">
        <v>2.06598235E-3</v>
      </c>
      <c r="D130" s="9">
        <v>5442.71</v>
      </c>
      <c r="E130" s="9">
        <v>0</v>
      </c>
      <c r="F130" s="9">
        <v>5442.71</v>
      </c>
      <c r="G130" s="9" t="s">
        <v>75</v>
      </c>
      <c r="H130" s="20" t="s">
        <v>76</v>
      </c>
      <c r="I130" s="20" t="s">
        <v>76</v>
      </c>
      <c r="J130" s="9" t="s">
        <v>76</v>
      </c>
    </row>
    <row r="131" spans="1:10" x14ac:dyDescent="0.25">
      <c r="A131" s="8">
        <v>114</v>
      </c>
      <c r="B131" s="19" t="s">
        <v>184</v>
      </c>
      <c r="C131" s="33">
        <v>3.5373336300000002E-4</v>
      </c>
      <c r="D131" s="9">
        <v>931.89</v>
      </c>
      <c r="E131" s="9">
        <v>0</v>
      </c>
      <c r="F131" s="9">
        <v>931.89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115</v>
      </c>
      <c r="B132" s="19" t="s">
        <v>185</v>
      </c>
      <c r="C132" s="33">
        <v>1.7306605324999998E-2</v>
      </c>
      <c r="D132" s="9">
        <v>45593.25</v>
      </c>
      <c r="E132" s="9">
        <v>0</v>
      </c>
      <c r="F132" s="9">
        <v>45593.25</v>
      </c>
      <c r="G132" s="9" t="s">
        <v>73</v>
      </c>
      <c r="H132" s="20" t="s">
        <v>78</v>
      </c>
      <c r="I132" s="20" t="s">
        <v>228</v>
      </c>
      <c r="J132" s="9" t="s">
        <v>80</v>
      </c>
    </row>
    <row r="133" spans="1:10" x14ac:dyDescent="0.25">
      <c r="A133" s="8">
        <v>116</v>
      </c>
      <c r="B133" s="19" t="s">
        <v>61</v>
      </c>
      <c r="C133" s="33">
        <v>5.9658219699999999E-4</v>
      </c>
      <c r="D133" s="9">
        <v>1571.66</v>
      </c>
      <c r="E133" s="9">
        <v>0</v>
      </c>
      <c r="F133" s="9">
        <v>1571.66</v>
      </c>
      <c r="G133" s="9" t="s">
        <v>75</v>
      </c>
      <c r="H133" s="20" t="s">
        <v>76</v>
      </c>
      <c r="I133" s="20" t="s">
        <v>76</v>
      </c>
      <c r="J133" s="9" t="s">
        <v>76</v>
      </c>
    </row>
    <row r="134" spans="1:10" x14ac:dyDescent="0.25">
      <c r="A134" s="8">
        <v>117</v>
      </c>
      <c r="B134" s="19" t="s">
        <v>62</v>
      </c>
      <c r="C134" s="33">
        <v>3.1407686539999999E-3</v>
      </c>
      <c r="D134" s="9">
        <v>8274.17</v>
      </c>
      <c r="E134" s="9">
        <v>0</v>
      </c>
      <c r="F134" s="9">
        <v>8274.17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118</v>
      </c>
      <c r="B135" s="19" t="s">
        <v>63</v>
      </c>
      <c r="C135" s="33">
        <v>5.5438702939999999E-3</v>
      </c>
      <c r="D135" s="9">
        <v>14605</v>
      </c>
      <c r="E135" s="9">
        <v>0</v>
      </c>
      <c r="F135" s="9">
        <v>14605</v>
      </c>
      <c r="G135" s="9" t="s">
        <v>73</v>
      </c>
      <c r="H135" s="20" t="s">
        <v>78</v>
      </c>
      <c r="I135" s="20" t="s">
        <v>229</v>
      </c>
      <c r="J135" s="9" t="s">
        <v>80</v>
      </c>
    </row>
    <row r="136" spans="1:10" x14ac:dyDescent="0.25">
      <c r="A136" s="8">
        <v>119</v>
      </c>
      <c r="B136" s="19" t="s">
        <v>188</v>
      </c>
      <c r="C136" s="33">
        <v>1.2793282199999999E-3</v>
      </c>
      <c r="D136" s="9">
        <v>3370.32</v>
      </c>
      <c r="E136" s="9">
        <v>0</v>
      </c>
      <c r="F136" s="9">
        <v>3370.32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120</v>
      </c>
      <c r="B137" s="19" t="s">
        <v>189</v>
      </c>
      <c r="C137" s="33">
        <v>2.9683334939999998E-3</v>
      </c>
      <c r="D137" s="9">
        <v>7819.9</v>
      </c>
      <c r="E137" s="9">
        <v>0</v>
      </c>
      <c r="F137" s="9">
        <v>7819.9</v>
      </c>
      <c r="G137" s="9" t="s">
        <v>75</v>
      </c>
      <c r="H137" s="20" t="s">
        <v>76</v>
      </c>
      <c r="I137" s="20" t="s">
        <v>76</v>
      </c>
      <c r="J137" s="9" t="s">
        <v>76</v>
      </c>
    </row>
    <row r="138" spans="1:10" x14ac:dyDescent="0.25">
      <c r="A138" s="8">
        <v>121</v>
      </c>
      <c r="B138" s="19" t="s">
        <v>190</v>
      </c>
      <c r="C138" s="33">
        <v>4.5936049000000001E-4</v>
      </c>
      <c r="D138" s="9">
        <v>1210.1600000000001</v>
      </c>
      <c r="E138" s="9">
        <v>0</v>
      </c>
      <c r="F138" s="9">
        <v>1210.1600000000001</v>
      </c>
      <c r="G138" s="9" t="s">
        <v>75</v>
      </c>
      <c r="H138" s="20" t="s">
        <v>76</v>
      </c>
      <c r="I138" s="20" t="s">
        <v>76</v>
      </c>
      <c r="J138" s="9" t="s">
        <v>76</v>
      </c>
    </row>
    <row r="139" spans="1:10" x14ac:dyDescent="0.25">
      <c r="A139" s="8">
        <v>122</v>
      </c>
      <c r="B139" s="19" t="s">
        <v>64</v>
      </c>
      <c r="C139" s="33">
        <v>1.3452637306E-2</v>
      </c>
      <c r="D139" s="9">
        <v>35440.19</v>
      </c>
      <c r="E139" s="9">
        <v>0</v>
      </c>
      <c r="F139" s="9">
        <v>35440.19</v>
      </c>
      <c r="G139" s="9" t="s">
        <v>73</v>
      </c>
      <c r="H139" s="20" t="s">
        <v>78</v>
      </c>
      <c r="I139" s="20" t="s">
        <v>230</v>
      </c>
      <c r="J139" s="9" t="s">
        <v>80</v>
      </c>
    </row>
    <row r="140" spans="1:10" x14ac:dyDescent="0.25">
      <c r="A140" s="8">
        <v>123</v>
      </c>
      <c r="B140" s="19" t="s">
        <v>65</v>
      </c>
      <c r="C140" s="33">
        <v>2.626805837E-3</v>
      </c>
      <c r="D140" s="9">
        <v>6920.17</v>
      </c>
      <c r="E140" s="9">
        <v>0</v>
      </c>
      <c r="F140" s="9">
        <v>6920.17</v>
      </c>
      <c r="G140" s="9" t="s">
        <v>75</v>
      </c>
      <c r="H140" s="20" t="s">
        <v>76</v>
      </c>
      <c r="I140" s="20" t="s">
        <v>76</v>
      </c>
      <c r="J140" s="9" t="s">
        <v>76</v>
      </c>
    </row>
    <row r="141" spans="1:10" x14ac:dyDescent="0.25">
      <c r="A141" s="8">
        <v>124</v>
      </c>
      <c r="B141" s="19" t="s">
        <v>193</v>
      </c>
      <c r="C141" s="33">
        <v>1.85516364E-4</v>
      </c>
      <c r="D141" s="9">
        <v>488.73</v>
      </c>
      <c r="E141" s="9">
        <v>0</v>
      </c>
      <c r="F141" s="9">
        <v>488.73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8">
        <v>125</v>
      </c>
      <c r="B142" s="19" t="s">
        <v>194</v>
      </c>
      <c r="C142" s="33">
        <v>6.0604105389999996E-3</v>
      </c>
      <c r="D142" s="9">
        <v>15965.8</v>
      </c>
      <c r="E142" s="9">
        <v>0</v>
      </c>
      <c r="F142" s="9">
        <v>15965.8</v>
      </c>
      <c r="G142" s="9" t="s">
        <v>75</v>
      </c>
      <c r="H142" s="20" t="s">
        <v>76</v>
      </c>
      <c r="I142" s="20" t="s">
        <v>76</v>
      </c>
      <c r="J142" s="9" t="s">
        <v>76</v>
      </c>
    </row>
    <row r="143" spans="1:10" x14ac:dyDescent="0.25">
      <c r="A143" s="8">
        <v>126</v>
      </c>
      <c r="B143" s="19" t="s">
        <v>66</v>
      </c>
      <c r="C143" s="33">
        <v>1.9388392958999998E-2</v>
      </c>
      <c r="D143" s="9">
        <v>51077.599999999999</v>
      </c>
      <c r="E143" s="9">
        <v>0</v>
      </c>
      <c r="F143" s="9">
        <v>51077.599999999999</v>
      </c>
      <c r="G143" s="9" t="s">
        <v>75</v>
      </c>
      <c r="H143" s="20" t="s">
        <v>76</v>
      </c>
      <c r="I143" s="20" t="s">
        <v>76</v>
      </c>
      <c r="J143" s="9" t="s">
        <v>76</v>
      </c>
    </row>
    <row r="144" spans="1:10" x14ac:dyDescent="0.25">
      <c r="A144" s="5">
        <v>127</v>
      </c>
      <c r="B144" s="22" t="s">
        <v>67</v>
      </c>
      <c r="C144" s="32">
        <v>0.99999999999900013</v>
      </c>
      <c r="D144" s="6">
        <v>2634442.0199999986</v>
      </c>
      <c r="E144" s="6">
        <v>0</v>
      </c>
      <c r="F144" s="6">
        <v>2634442.0199999991</v>
      </c>
    </row>
    <row r="147" spans="1:10" s="21" customFormat="1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21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21" customFormat="1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21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5">
    <mergeCell ref="D5:E10"/>
    <mergeCell ref="C11:E11"/>
    <mergeCell ref="A16:J16"/>
    <mergeCell ref="A2:E2"/>
    <mergeCell ref="A3:E3"/>
  </mergeCells>
  <conditionalFormatting sqref="H18:J143">
    <cfRule type="expression" dxfId="3" priority="3">
      <formula>$G18="No"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D6AA-9041-459A-AB49-71CE220BF789}">
  <sheetPr>
    <pageSetUpPr fitToPage="1"/>
  </sheetPr>
  <dimension ref="A1:J147"/>
  <sheetViews>
    <sheetView zoomScale="80" zoomScaleNormal="80" zoomScaleSheetLayoutView="80" workbookViewId="0">
      <pane ySplit="2" topLeftCell="A3" activePane="bottomLeft" state="frozen"/>
      <selection activeCell="A2" sqref="A2:XFD2"/>
      <selection pane="bottomLeft" activeCell="A2" sqref="A2:E2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8" width="16.625" style="1" customWidth="1"/>
    <col min="9" max="9" width="15" style="1" customWidth="1"/>
    <col min="10" max="10" width="15.62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36.75" customHeight="1" x14ac:dyDescent="0.25">
      <c r="A2" s="34" t="s">
        <v>251</v>
      </c>
      <c r="B2" s="35"/>
      <c r="C2" s="35"/>
      <c r="D2" s="35"/>
      <c r="E2" s="35"/>
    </row>
    <row r="3" spans="1:10" x14ac:dyDescent="0.25">
      <c r="A3" s="44" t="s">
        <v>231</v>
      </c>
      <c r="B3" s="45"/>
      <c r="C3" s="45"/>
      <c r="D3" s="45"/>
      <c r="E3" s="45"/>
    </row>
    <row r="4" spans="1:10" ht="31.5" x14ac:dyDescent="0.25">
      <c r="A4" s="3"/>
      <c r="B4" s="18"/>
      <c r="C4" s="4" t="s">
        <v>197</v>
      </c>
      <c r="D4" s="4" t="s">
        <v>8</v>
      </c>
      <c r="E4" s="4" t="s">
        <v>9</v>
      </c>
    </row>
    <row r="5" spans="1:10" ht="16.5" customHeight="1" x14ac:dyDescent="0.25">
      <c r="A5" s="5" t="s">
        <v>10</v>
      </c>
      <c r="B5" s="7" t="s">
        <v>13</v>
      </c>
      <c r="C5" s="6">
        <v>7965019.2986257412</v>
      </c>
      <c r="D5" s="36"/>
      <c r="E5" s="36"/>
      <c r="F5" s="25"/>
    </row>
    <row r="6" spans="1:10" x14ac:dyDescent="0.25">
      <c r="A6" s="8">
        <v>1</v>
      </c>
      <c r="B6" s="10" t="s">
        <v>14</v>
      </c>
      <c r="C6" s="9">
        <v>7853958.7083374616</v>
      </c>
      <c r="D6" s="36"/>
      <c r="E6" s="36"/>
      <c r="F6" s="25"/>
    </row>
    <row r="7" spans="1:10" x14ac:dyDescent="0.25">
      <c r="A7" s="8">
        <v>2</v>
      </c>
      <c r="B7" s="10" t="s">
        <v>12</v>
      </c>
      <c r="C7" s="23">
        <v>111060.59028827968</v>
      </c>
      <c r="D7" s="36"/>
      <c r="E7" s="36"/>
      <c r="F7" s="25"/>
    </row>
    <row r="8" spans="1:10" ht="31.5" customHeight="1" x14ac:dyDescent="0.25">
      <c r="A8" s="5" t="s">
        <v>11</v>
      </c>
      <c r="B8" s="12" t="s">
        <v>15</v>
      </c>
      <c r="C8" s="37" t="s">
        <v>16</v>
      </c>
      <c r="D8" s="37"/>
      <c r="E8" s="37"/>
      <c r="F8" s="25"/>
    </row>
    <row r="9" spans="1:10" x14ac:dyDescent="0.25">
      <c r="A9" s="8">
        <v>1</v>
      </c>
      <c r="B9" s="13" t="s">
        <v>17</v>
      </c>
      <c r="C9" s="9">
        <v>3982509.640000002</v>
      </c>
      <c r="D9" s="14">
        <v>3982509.640000002</v>
      </c>
      <c r="E9" s="16"/>
      <c r="F9" s="17"/>
    </row>
    <row r="10" spans="1:10" x14ac:dyDescent="0.25">
      <c r="A10" s="8">
        <v>2</v>
      </c>
      <c r="B10" s="13" t="s">
        <v>18</v>
      </c>
      <c r="C10" s="9">
        <v>3982509.66</v>
      </c>
      <c r="D10" s="16"/>
      <c r="E10" s="16"/>
      <c r="F10" s="17"/>
      <c r="G10" s="17"/>
      <c r="H10" s="17"/>
      <c r="I10" s="17"/>
      <c r="J10" s="17"/>
    </row>
    <row r="11" spans="1:10" x14ac:dyDescent="0.25">
      <c r="A11" s="8" t="s">
        <v>19</v>
      </c>
      <c r="B11" s="13" t="s">
        <v>72</v>
      </c>
      <c r="C11" s="9">
        <v>-597376.44999999995</v>
      </c>
      <c r="D11" s="16"/>
      <c r="E11" s="24">
        <v>597376.44999999995</v>
      </c>
      <c r="F11" s="17"/>
      <c r="G11" s="17"/>
      <c r="H11" s="17"/>
      <c r="I11" s="17"/>
      <c r="J11" s="17"/>
    </row>
    <row r="12" spans="1:10" x14ac:dyDescent="0.25">
      <c r="A12" s="8" t="s">
        <v>20</v>
      </c>
      <c r="B12" s="13" t="s">
        <v>21</v>
      </c>
      <c r="C12" s="9">
        <v>3385133.21</v>
      </c>
      <c r="D12" s="16"/>
      <c r="E12" s="16"/>
      <c r="F12" s="17"/>
      <c r="G12" s="17"/>
      <c r="H12" s="17"/>
      <c r="I12" s="17"/>
      <c r="J12" s="17"/>
    </row>
    <row r="13" spans="1:10" x14ac:dyDescent="0.25">
      <c r="A13" s="44" t="s">
        <v>22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ht="48.75" customHeight="1" x14ac:dyDescent="0.25">
      <c r="A14" s="3"/>
      <c r="B14" s="18" t="s">
        <v>23</v>
      </c>
      <c r="C14" s="4" t="s">
        <v>2</v>
      </c>
      <c r="D14" s="4" t="s">
        <v>3</v>
      </c>
      <c r="E14" s="4" t="s">
        <v>24</v>
      </c>
      <c r="F14" s="4" t="s">
        <v>197</v>
      </c>
      <c r="G14" s="4" t="s">
        <v>25</v>
      </c>
      <c r="H14" s="4" t="s">
        <v>26</v>
      </c>
      <c r="I14" s="4" t="s">
        <v>27</v>
      </c>
      <c r="J14" s="4" t="s">
        <v>28</v>
      </c>
    </row>
    <row r="15" spans="1:10" x14ac:dyDescent="0.25">
      <c r="A15" s="8">
        <v>1</v>
      </c>
      <c r="B15" s="19" t="s">
        <v>74</v>
      </c>
      <c r="C15" s="33">
        <v>2.491525333E-3</v>
      </c>
      <c r="D15" s="9">
        <v>8434.15</v>
      </c>
      <c r="E15" s="9">
        <v>0</v>
      </c>
      <c r="F15" s="9">
        <v>8434.15</v>
      </c>
      <c r="G15" s="9" t="s">
        <v>75</v>
      </c>
      <c r="H15" s="20" t="s">
        <v>76</v>
      </c>
      <c r="I15" s="20" t="s">
        <v>76</v>
      </c>
      <c r="J15" s="9" t="s">
        <v>76</v>
      </c>
    </row>
    <row r="16" spans="1:10" x14ac:dyDescent="0.25">
      <c r="A16" s="8">
        <v>2</v>
      </c>
      <c r="B16" s="19" t="s">
        <v>29</v>
      </c>
      <c r="C16" s="33">
        <v>1.638732475E-3</v>
      </c>
      <c r="D16" s="9">
        <v>5547.33</v>
      </c>
      <c r="E16" s="9">
        <v>0</v>
      </c>
      <c r="F16" s="9">
        <v>5547.33</v>
      </c>
      <c r="G16" s="9" t="s">
        <v>75</v>
      </c>
      <c r="H16" s="20" t="s">
        <v>76</v>
      </c>
      <c r="I16" s="20" t="s">
        <v>76</v>
      </c>
      <c r="J16" s="9" t="s">
        <v>76</v>
      </c>
    </row>
    <row r="17" spans="1:10" x14ac:dyDescent="0.25">
      <c r="A17" s="8">
        <v>3</v>
      </c>
      <c r="B17" s="19" t="s">
        <v>77</v>
      </c>
      <c r="C17" s="33">
        <v>1.774962906E-3</v>
      </c>
      <c r="D17" s="9">
        <v>6008.49</v>
      </c>
      <c r="E17" s="9">
        <v>0</v>
      </c>
      <c r="F17" s="9">
        <v>6008.49</v>
      </c>
      <c r="G17" s="9" t="s">
        <v>75</v>
      </c>
      <c r="H17" s="20" t="s">
        <v>76</v>
      </c>
      <c r="I17" s="20" t="s">
        <v>76</v>
      </c>
      <c r="J17" s="9" t="s">
        <v>76</v>
      </c>
    </row>
    <row r="18" spans="1:10" x14ac:dyDescent="0.25">
      <c r="A18" s="8">
        <v>4</v>
      </c>
      <c r="B18" s="19" t="s">
        <v>81</v>
      </c>
      <c r="C18" s="33">
        <v>2.6205240800000001E-3</v>
      </c>
      <c r="D18" s="9">
        <v>8870.82</v>
      </c>
      <c r="E18" s="9">
        <v>0</v>
      </c>
      <c r="F18" s="9">
        <v>8870.82</v>
      </c>
      <c r="G18" s="9" t="s">
        <v>75</v>
      </c>
      <c r="H18" s="20" t="s">
        <v>76</v>
      </c>
      <c r="I18" s="20" t="s">
        <v>76</v>
      </c>
      <c r="J18" s="9" t="s">
        <v>76</v>
      </c>
    </row>
    <row r="19" spans="1:10" x14ac:dyDescent="0.25">
      <c r="A19" s="8">
        <v>5</v>
      </c>
      <c r="B19" s="19" t="s">
        <v>30</v>
      </c>
      <c r="C19" s="33">
        <v>4.6944983860000003E-3</v>
      </c>
      <c r="D19" s="9">
        <v>15891.5</v>
      </c>
      <c r="E19" s="9">
        <v>0</v>
      </c>
      <c r="F19" s="9">
        <v>15891.5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6</v>
      </c>
      <c r="B20" s="19" t="s">
        <v>82</v>
      </c>
      <c r="C20" s="33">
        <v>3.2512970290000001E-3</v>
      </c>
      <c r="D20" s="9">
        <v>11006.07</v>
      </c>
      <c r="E20" s="9">
        <v>0</v>
      </c>
      <c r="F20" s="9">
        <v>11006.07</v>
      </c>
      <c r="G20" s="9" t="s">
        <v>75</v>
      </c>
      <c r="H20" s="20" t="s">
        <v>76</v>
      </c>
      <c r="I20" s="20" t="s">
        <v>76</v>
      </c>
      <c r="J20" s="9" t="s">
        <v>76</v>
      </c>
    </row>
    <row r="21" spans="1:10" x14ac:dyDescent="0.25">
      <c r="A21" s="8">
        <v>7</v>
      </c>
      <c r="B21" s="19" t="s">
        <v>83</v>
      </c>
      <c r="C21" s="33">
        <v>1.3646860140000001E-3</v>
      </c>
      <c r="D21" s="9">
        <v>4619.6400000000003</v>
      </c>
      <c r="E21" s="9">
        <v>0</v>
      </c>
      <c r="F21" s="9">
        <v>4619.6400000000003</v>
      </c>
      <c r="G21" s="9" t="s">
        <v>73</v>
      </c>
      <c r="H21" s="20" t="s">
        <v>78</v>
      </c>
      <c r="I21" s="20" t="s">
        <v>204</v>
      </c>
      <c r="J21" s="9" t="s">
        <v>80</v>
      </c>
    </row>
    <row r="22" spans="1:10" x14ac:dyDescent="0.25">
      <c r="A22" s="8">
        <v>8</v>
      </c>
      <c r="B22" s="19" t="s">
        <v>85</v>
      </c>
      <c r="C22" s="33">
        <v>1.384729857E-3</v>
      </c>
      <c r="D22" s="9">
        <v>4687.5</v>
      </c>
      <c r="E22" s="9">
        <v>0</v>
      </c>
      <c r="F22" s="9">
        <v>4687.5</v>
      </c>
      <c r="G22" s="9" t="s">
        <v>75</v>
      </c>
      <c r="H22" s="20" t="s">
        <v>76</v>
      </c>
      <c r="I22" s="20" t="s">
        <v>76</v>
      </c>
      <c r="J22" s="9" t="s">
        <v>76</v>
      </c>
    </row>
    <row r="23" spans="1:10" x14ac:dyDescent="0.25">
      <c r="A23" s="8">
        <v>9</v>
      </c>
      <c r="B23" s="19" t="s">
        <v>86</v>
      </c>
      <c r="C23" s="33">
        <v>1.1300592573E-2</v>
      </c>
      <c r="D23" s="9">
        <v>38254.01</v>
      </c>
      <c r="E23" s="9">
        <v>0</v>
      </c>
      <c r="F23" s="9">
        <v>38254.01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10</v>
      </c>
      <c r="B24" s="19" t="s">
        <v>87</v>
      </c>
      <c r="C24" s="33">
        <v>8.9786145769999992E-3</v>
      </c>
      <c r="D24" s="9">
        <v>30393.81</v>
      </c>
      <c r="E24" s="9">
        <v>0</v>
      </c>
      <c r="F24" s="9">
        <v>30393.81</v>
      </c>
      <c r="G24" s="9" t="s">
        <v>75</v>
      </c>
      <c r="H24" s="20" t="s">
        <v>76</v>
      </c>
      <c r="I24" s="20" t="s">
        <v>76</v>
      </c>
      <c r="J24" s="9" t="s">
        <v>76</v>
      </c>
    </row>
    <row r="25" spans="1:10" x14ac:dyDescent="0.25">
      <c r="A25" s="8">
        <v>11</v>
      </c>
      <c r="B25" s="19" t="s">
        <v>31</v>
      </c>
      <c r="C25" s="33">
        <v>1.4848831892E-2</v>
      </c>
      <c r="D25" s="9">
        <v>50265.27</v>
      </c>
      <c r="E25" s="9">
        <v>0</v>
      </c>
      <c r="F25" s="9">
        <v>50265.27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12</v>
      </c>
      <c r="B26" s="19" t="s">
        <v>88</v>
      </c>
      <c r="C26" s="33">
        <v>1.190773864E-3</v>
      </c>
      <c r="D26" s="9">
        <v>4030.93</v>
      </c>
      <c r="E26" s="9">
        <v>0</v>
      </c>
      <c r="F26" s="9">
        <v>4030.93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13</v>
      </c>
      <c r="B27" s="19" t="s">
        <v>89</v>
      </c>
      <c r="C27" s="33">
        <v>4.4761613039999999E-3</v>
      </c>
      <c r="D27" s="9">
        <v>15152.4</v>
      </c>
      <c r="E27" s="9">
        <v>0</v>
      </c>
      <c r="F27" s="9">
        <v>15152.4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14</v>
      </c>
      <c r="B28" s="19" t="s">
        <v>90</v>
      </c>
      <c r="C28" s="33">
        <v>6.1933743890000004E-3</v>
      </c>
      <c r="D28" s="9">
        <v>20965.400000000001</v>
      </c>
      <c r="E28" s="9">
        <v>0</v>
      </c>
      <c r="F28" s="9">
        <v>20965.400000000001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15</v>
      </c>
      <c r="B29" s="19" t="s">
        <v>91</v>
      </c>
      <c r="C29" s="33">
        <v>2.7096292099999998E-4</v>
      </c>
      <c r="D29" s="9">
        <v>917.25</v>
      </c>
      <c r="E29" s="9">
        <v>0</v>
      </c>
      <c r="F29" s="9">
        <v>917.25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16</v>
      </c>
      <c r="B30" s="19" t="s">
        <v>92</v>
      </c>
      <c r="C30" s="33">
        <v>1.1468616610000001E-3</v>
      </c>
      <c r="D30" s="9">
        <v>3882.28</v>
      </c>
      <c r="E30" s="9">
        <v>0</v>
      </c>
      <c r="F30" s="9">
        <v>3882.28</v>
      </c>
      <c r="G30" s="9" t="s">
        <v>73</v>
      </c>
      <c r="H30" s="20" t="s">
        <v>78</v>
      </c>
      <c r="I30" s="20" t="s">
        <v>205</v>
      </c>
      <c r="J30" s="9" t="s">
        <v>80</v>
      </c>
    </row>
    <row r="31" spans="1:10" x14ac:dyDescent="0.25">
      <c r="A31" s="8">
        <v>17</v>
      </c>
      <c r="B31" s="19" t="s">
        <v>94</v>
      </c>
      <c r="C31" s="33">
        <v>2.6915927240000002E-3</v>
      </c>
      <c r="D31" s="9">
        <v>9111.4</v>
      </c>
      <c r="E31" s="9">
        <v>0</v>
      </c>
      <c r="F31" s="9">
        <v>9111.4</v>
      </c>
      <c r="G31" s="9" t="s">
        <v>75</v>
      </c>
      <c r="H31" s="20" t="s">
        <v>76</v>
      </c>
      <c r="I31" s="20" t="s">
        <v>76</v>
      </c>
      <c r="J31" s="9" t="s">
        <v>76</v>
      </c>
    </row>
    <row r="32" spans="1:10" x14ac:dyDescent="0.25">
      <c r="A32" s="8">
        <v>18</v>
      </c>
      <c r="B32" s="19" t="s">
        <v>95</v>
      </c>
      <c r="C32" s="33">
        <v>1.909990353E-3</v>
      </c>
      <c r="D32" s="9">
        <v>6465.57</v>
      </c>
      <c r="E32" s="9">
        <v>0</v>
      </c>
      <c r="F32" s="9">
        <v>6465.57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19</v>
      </c>
      <c r="B33" s="19" t="s">
        <v>32</v>
      </c>
      <c r="C33" s="33">
        <v>7.4349144850000002E-3</v>
      </c>
      <c r="D33" s="9">
        <v>25168.18</v>
      </c>
      <c r="E33" s="9">
        <v>0</v>
      </c>
      <c r="F33" s="9">
        <v>25168.18</v>
      </c>
      <c r="G33" s="9" t="s">
        <v>73</v>
      </c>
      <c r="H33" s="20" t="s">
        <v>78</v>
      </c>
      <c r="I33" s="20" t="s">
        <v>206</v>
      </c>
      <c r="J33" s="9" t="s">
        <v>80</v>
      </c>
    </row>
    <row r="34" spans="1:10" x14ac:dyDescent="0.25">
      <c r="A34" s="8">
        <v>20</v>
      </c>
      <c r="B34" s="19" t="s">
        <v>97</v>
      </c>
      <c r="C34" s="33">
        <v>1.2384543490000001E-3</v>
      </c>
      <c r="D34" s="9">
        <v>4192.33</v>
      </c>
      <c r="E34" s="9">
        <v>0</v>
      </c>
      <c r="F34" s="9">
        <v>4192.33</v>
      </c>
      <c r="G34" s="9" t="s">
        <v>75</v>
      </c>
      <c r="H34" s="20" t="s">
        <v>76</v>
      </c>
      <c r="I34" s="20" t="s">
        <v>76</v>
      </c>
      <c r="J34" s="9" t="s">
        <v>76</v>
      </c>
    </row>
    <row r="35" spans="1:10" x14ac:dyDescent="0.25">
      <c r="A35" s="8">
        <v>21</v>
      </c>
      <c r="B35" s="19" t="s">
        <v>98</v>
      </c>
      <c r="C35" s="33">
        <v>1.3076983400999999E-2</v>
      </c>
      <c r="D35" s="9">
        <v>44267.33</v>
      </c>
      <c r="E35" s="9">
        <v>-44267.33</v>
      </c>
      <c r="F35" s="9">
        <v>0</v>
      </c>
      <c r="G35" s="9" t="s">
        <v>73</v>
      </c>
      <c r="H35" s="20" t="s">
        <v>78</v>
      </c>
      <c r="I35" s="20" t="s">
        <v>207</v>
      </c>
      <c r="J35" s="9" t="s">
        <v>80</v>
      </c>
    </row>
    <row r="36" spans="1:10" x14ac:dyDescent="0.25">
      <c r="A36" s="8">
        <v>22</v>
      </c>
      <c r="B36" s="19" t="s">
        <v>33</v>
      </c>
      <c r="C36" s="33">
        <v>4.5149775326000001E-2</v>
      </c>
      <c r="D36" s="9">
        <v>152838</v>
      </c>
      <c r="E36" s="9">
        <v>0</v>
      </c>
      <c r="F36" s="9">
        <v>152838</v>
      </c>
      <c r="G36" s="9" t="s">
        <v>73</v>
      </c>
      <c r="H36" s="20" t="s">
        <v>78</v>
      </c>
      <c r="I36" s="20" t="s">
        <v>208</v>
      </c>
      <c r="J36" s="9" t="s">
        <v>80</v>
      </c>
    </row>
    <row r="37" spans="1:10" x14ac:dyDescent="0.25">
      <c r="A37" s="8">
        <v>23</v>
      </c>
      <c r="B37" s="19" t="s">
        <v>34</v>
      </c>
      <c r="C37" s="33">
        <v>5.6169953700000005E-4</v>
      </c>
      <c r="D37" s="9">
        <v>1901.43</v>
      </c>
      <c r="E37" s="9">
        <v>0</v>
      </c>
      <c r="F37" s="9">
        <v>1901.43</v>
      </c>
      <c r="G37" s="9" t="s">
        <v>75</v>
      </c>
      <c r="H37" s="20" t="s">
        <v>76</v>
      </c>
      <c r="I37" s="20" t="s">
        <v>76</v>
      </c>
      <c r="J37" s="9" t="s">
        <v>76</v>
      </c>
    </row>
    <row r="38" spans="1:10" x14ac:dyDescent="0.25">
      <c r="A38" s="8">
        <v>24</v>
      </c>
      <c r="B38" s="19" t="s">
        <v>101</v>
      </c>
      <c r="C38" s="33">
        <v>1.1813440599999999E-4</v>
      </c>
      <c r="D38" s="9">
        <v>399.9</v>
      </c>
      <c r="E38" s="9">
        <v>0</v>
      </c>
      <c r="F38" s="9">
        <v>399.9</v>
      </c>
      <c r="G38" s="9" t="s">
        <v>75</v>
      </c>
      <c r="H38" s="20" t="s">
        <v>76</v>
      </c>
      <c r="I38" s="20" t="s">
        <v>76</v>
      </c>
      <c r="J38" s="9" t="s">
        <v>76</v>
      </c>
    </row>
    <row r="39" spans="1:10" x14ac:dyDescent="0.25">
      <c r="A39" s="8">
        <v>25</v>
      </c>
      <c r="B39" s="19" t="s">
        <v>35</v>
      </c>
      <c r="C39" s="33">
        <v>1.7226945989999999E-2</v>
      </c>
      <c r="D39" s="9">
        <v>58315.51</v>
      </c>
      <c r="E39" s="9">
        <v>0</v>
      </c>
      <c r="F39" s="9">
        <v>58315.51</v>
      </c>
      <c r="G39" s="9" t="s">
        <v>75</v>
      </c>
      <c r="H39" s="20" t="s">
        <v>76</v>
      </c>
      <c r="I39" s="20" t="s">
        <v>76</v>
      </c>
      <c r="J39" s="9" t="s">
        <v>76</v>
      </c>
    </row>
    <row r="40" spans="1:10" x14ac:dyDescent="0.25">
      <c r="A40" s="8">
        <v>26</v>
      </c>
      <c r="B40" s="19" t="s">
        <v>102</v>
      </c>
      <c r="C40" s="33">
        <v>1.1797645260000001E-3</v>
      </c>
      <c r="D40" s="9">
        <v>3993.66</v>
      </c>
      <c r="E40" s="9">
        <v>0</v>
      </c>
      <c r="F40" s="9">
        <v>3993.66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27</v>
      </c>
      <c r="B41" s="19" t="s">
        <v>36</v>
      </c>
      <c r="C41" s="33">
        <v>3.9321751750000002E-3</v>
      </c>
      <c r="D41" s="9">
        <v>13310.94</v>
      </c>
      <c r="E41" s="9">
        <v>0</v>
      </c>
      <c r="F41" s="9">
        <v>13310.94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28</v>
      </c>
      <c r="B42" s="19" t="s">
        <v>103</v>
      </c>
      <c r="C42" s="33">
        <v>7.9981086499999999E-4</v>
      </c>
      <c r="D42" s="9">
        <v>2707.47</v>
      </c>
      <c r="E42" s="9">
        <v>0</v>
      </c>
      <c r="F42" s="9">
        <v>2707.47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29</v>
      </c>
      <c r="B43" s="19" t="s">
        <v>104</v>
      </c>
      <c r="C43" s="33">
        <v>4.8016790999999999E-5</v>
      </c>
      <c r="D43" s="9">
        <v>162.54</v>
      </c>
      <c r="E43" s="9">
        <v>0</v>
      </c>
      <c r="F43" s="9">
        <v>162.54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30</v>
      </c>
      <c r="B44" s="19" t="s">
        <v>105</v>
      </c>
      <c r="C44" s="33">
        <v>3.0589360089999999E-3</v>
      </c>
      <c r="D44" s="9">
        <v>10354.91</v>
      </c>
      <c r="E44" s="9">
        <v>0</v>
      </c>
      <c r="F44" s="9">
        <v>10354.91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31</v>
      </c>
      <c r="B45" s="19" t="s">
        <v>106</v>
      </c>
      <c r="C45" s="33">
        <v>9.55824915E-4</v>
      </c>
      <c r="D45" s="9">
        <v>3235.59</v>
      </c>
      <c r="E45" s="9">
        <v>0</v>
      </c>
      <c r="F45" s="9">
        <v>3235.59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32</v>
      </c>
      <c r="B46" s="19" t="s">
        <v>107</v>
      </c>
      <c r="C46" s="33">
        <v>5.3776832599999999E-4</v>
      </c>
      <c r="D46" s="9">
        <v>1820.42</v>
      </c>
      <c r="E46" s="9">
        <v>0</v>
      </c>
      <c r="F46" s="9">
        <v>1820.42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33</v>
      </c>
      <c r="B47" s="19" t="s">
        <v>108</v>
      </c>
      <c r="C47" s="33">
        <v>1.9258363240999998E-2</v>
      </c>
      <c r="D47" s="9">
        <v>65192.12</v>
      </c>
      <c r="E47" s="9">
        <v>0</v>
      </c>
      <c r="F47" s="9">
        <v>65192.12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34</v>
      </c>
      <c r="B48" s="19" t="s">
        <v>110</v>
      </c>
      <c r="C48" s="33">
        <v>3.06145224E-3</v>
      </c>
      <c r="D48" s="9">
        <v>10363.42</v>
      </c>
      <c r="E48" s="9">
        <v>0</v>
      </c>
      <c r="F48" s="9">
        <v>10363.42</v>
      </c>
      <c r="G48" s="9" t="s">
        <v>75</v>
      </c>
      <c r="H48" s="20" t="s">
        <v>76</v>
      </c>
      <c r="I48" s="20" t="s">
        <v>76</v>
      </c>
      <c r="J48" s="9" t="s">
        <v>76</v>
      </c>
    </row>
    <row r="49" spans="1:10" x14ac:dyDescent="0.25">
      <c r="A49" s="8">
        <v>35</v>
      </c>
      <c r="B49" s="19" t="s">
        <v>111</v>
      </c>
      <c r="C49" s="33">
        <v>6.4610189099999996E-4</v>
      </c>
      <c r="D49" s="9">
        <v>2187.14</v>
      </c>
      <c r="E49" s="9">
        <v>0</v>
      </c>
      <c r="F49" s="9">
        <v>2187.14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36</v>
      </c>
      <c r="B50" s="19" t="s">
        <v>37</v>
      </c>
      <c r="C50" s="33">
        <v>1.1534879940000001E-3</v>
      </c>
      <c r="D50" s="9">
        <v>3904.71</v>
      </c>
      <c r="E50" s="9">
        <v>0</v>
      </c>
      <c r="F50" s="9">
        <v>3904.71</v>
      </c>
      <c r="G50" s="9" t="s">
        <v>75</v>
      </c>
      <c r="H50" s="20" t="s">
        <v>76</v>
      </c>
      <c r="I50" s="20" t="s">
        <v>76</v>
      </c>
      <c r="J50" s="9" t="s">
        <v>76</v>
      </c>
    </row>
    <row r="51" spans="1:10" x14ac:dyDescent="0.25">
      <c r="A51" s="8">
        <v>37</v>
      </c>
      <c r="B51" s="19" t="s">
        <v>112</v>
      </c>
      <c r="C51" s="33">
        <v>1.9551854810000002E-3</v>
      </c>
      <c r="D51" s="9">
        <v>6618.56</v>
      </c>
      <c r="E51" s="9">
        <v>0</v>
      </c>
      <c r="F51" s="9">
        <v>6618.56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38</v>
      </c>
      <c r="B52" s="19" t="s">
        <v>38</v>
      </c>
      <c r="C52" s="33">
        <v>3.3612371439999999E-3</v>
      </c>
      <c r="D52" s="9">
        <v>11378.24</v>
      </c>
      <c r="E52" s="9">
        <v>0</v>
      </c>
      <c r="F52" s="9">
        <v>11378.24</v>
      </c>
      <c r="G52" s="9" t="s">
        <v>73</v>
      </c>
      <c r="H52" s="20" t="s">
        <v>78</v>
      </c>
      <c r="I52" s="20" t="s">
        <v>210</v>
      </c>
      <c r="J52" s="9" t="s">
        <v>80</v>
      </c>
    </row>
    <row r="53" spans="1:10" x14ac:dyDescent="0.25">
      <c r="A53" s="8">
        <v>39</v>
      </c>
      <c r="B53" s="19" t="s">
        <v>39</v>
      </c>
      <c r="C53" s="33">
        <v>3.2198220899999999E-4</v>
      </c>
      <c r="D53" s="9">
        <v>1089.95</v>
      </c>
      <c r="E53" s="9">
        <v>0</v>
      </c>
      <c r="F53" s="9">
        <v>1089.95</v>
      </c>
      <c r="G53" s="9" t="s">
        <v>75</v>
      </c>
      <c r="H53" s="20" t="s">
        <v>76</v>
      </c>
      <c r="I53" s="20" t="s">
        <v>76</v>
      </c>
      <c r="J53" s="9" t="s">
        <v>76</v>
      </c>
    </row>
    <row r="54" spans="1:10" x14ac:dyDescent="0.25">
      <c r="A54" s="8">
        <v>40</v>
      </c>
      <c r="B54" s="19" t="s">
        <v>114</v>
      </c>
      <c r="C54" s="33">
        <v>8.5996334499999997E-4</v>
      </c>
      <c r="D54" s="9">
        <v>2911.09</v>
      </c>
      <c r="E54" s="9">
        <v>0</v>
      </c>
      <c r="F54" s="9">
        <v>2911.09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41</v>
      </c>
      <c r="B55" s="19" t="s">
        <v>115</v>
      </c>
      <c r="C55" s="33">
        <v>5.3060610899999998E-4</v>
      </c>
      <c r="D55" s="9">
        <v>1796.17</v>
      </c>
      <c r="E55" s="9">
        <v>0</v>
      </c>
      <c r="F55" s="9">
        <v>1796.17</v>
      </c>
      <c r="G55" s="9" t="s">
        <v>75</v>
      </c>
      <c r="H55" s="20" t="s">
        <v>76</v>
      </c>
      <c r="I55" s="20" t="s">
        <v>76</v>
      </c>
      <c r="J55" s="9" t="s">
        <v>76</v>
      </c>
    </row>
    <row r="56" spans="1:10" x14ac:dyDescent="0.25">
      <c r="A56" s="8">
        <v>42</v>
      </c>
      <c r="B56" s="19" t="s">
        <v>40</v>
      </c>
      <c r="C56" s="33">
        <v>9.9325721669999995E-3</v>
      </c>
      <c r="D56" s="9">
        <v>33623.08</v>
      </c>
      <c r="E56" s="9">
        <v>0</v>
      </c>
      <c r="F56" s="9">
        <v>33623.08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43</v>
      </c>
      <c r="B57" s="19" t="s">
        <v>41</v>
      </c>
      <c r="C57" s="33">
        <v>9.9924291379999992E-3</v>
      </c>
      <c r="D57" s="9">
        <v>33825.699999999997</v>
      </c>
      <c r="E57" s="9">
        <v>0</v>
      </c>
      <c r="F57" s="9">
        <v>33825.699999999997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44</v>
      </c>
      <c r="B58" s="19" t="s">
        <v>42</v>
      </c>
      <c r="C58" s="33">
        <v>6.8204226099999998E-3</v>
      </c>
      <c r="D58" s="9">
        <v>23088.04</v>
      </c>
      <c r="E58" s="9">
        <v>0</v>
      </c>
      <c r="F58" s="9">
        <v>23088.04</v>
      </c>
      <c r="G58" s="9" t="s">
        <v>73</v>
      </c>
      <c r="H58" s="20" t="s">
        <v>78</v>
      </c>
      <c r="I58" s="20" t="s">
        <v>211</v>
      </c>
      <c r="J58" s="9" t="s">
        <v>80</v>
      </c>
    </row>
    <row r="59" spans="1:10" x14ac:dyDescent="0.25">
      <c r="A59" s="8">
        <v>45</v>
      </c>
      <c r="B59" s="19" t="s">
        <v>117</v>
      </c>
      <c r="C59" s="33">
        <v>1.8762401069999999E-3</v>
      </c>
      <c r="D59" s="9">
        <v>6351.32</v>
      </c>
      <c r="E59" s="9">
        <v>0</v>
      </c>
      <c r="F59" s="9">
        <v>6351.32</v>
      </c>
      <c r="G59" s="9" t="s">
        <v>75</v>
      </c>
      <c r="H59" s="20" t="s">
        <v>76</v>
      </c>
      <c r="I59" s="20" t="s">
        <v>76</v>
      </c>
      <c r="J59" s="9" t="s">
        <v>76</v>
      </c>
    </row>
    <row r="60" spans="1:10" x14ac:dyDescent="0.25">
      <c r="A60" s="8">
        <v>46</v>
      </c>
      <c r="B60" s="19" t="s">
        <v>118</v>
      </c>
      <c r="C60" s="33">
        <v>4.41713738E-3</v>
      </c>
      <c r="D60" s="9">
        <v>14952.6</v>
      </c>
      <c r="E60" s="9">
        <v>-14952.6</v>
      </c>
      <c r="F60" s="9">
        <v>0</v>
      </c>
      <c r="G60" s="9" t="s">
        <v>73</v>
      </c>
      <c r="H60" s="20" t="s">
        <v>78</v>
      </c>
      <c r="I60" s="20" t="s">
        <v>212</v>
      </c>
      <c r="J60" s="9" t="s">
        <v>80</v>
      </c>
    </row>
    <row r="61" spans="1:10" x14ac:dyDescent="0.25">
      <c r="A61" s="8">
        <v>47</v>
      </c>
      <c r="B61" s="19" t="s">
        <v>120</v>
      </c>
      <c r="C61" s="33">
        <v>1.3311452699999999E-3</v>
      </c>
      <c r="D61" s="9">
        <v>4506.1000000000004</v>
      </c>
      <c r="E61" s="9">
        <v>0</v>
      </c>
      <c r="F61" s="9">
        <v>4506.1000000000004</v>
      </c>
      <c r="G61" s="9" t="s">
        <v>75</v>
      </c>
      <c r="H61" s="20" t="s">
        <v>76</v>
      </c>
      <c r="I61" s="20" t="s">
        <v>76</v>
      </c>
      <c r="J61" s="9" t="s">
        <v>76</v>
      </c>
    </row>
    <row r="62" spans="1:10" x14ac:dyDescent="0.25">
      <c r="A62" s="8">
        <v>48</v>
      </c>
      <c r="B62" s="19" t="s">
        <v>121</v>
      </c>
      <c r="C62" s="33">
        <v>2.0444102399999999E-4</v>
      </c>
      <c r="D62" s="9">
        <v>692.06</v>
      </c>
      <c r="E62" s="9">
        <v>0</v>
      </c>
      <c r="F62" s="9">
        <v>692.06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49</v>
      </c>
      <c r="B63" s="19" t="s">
        <v>122</v>
      </c>
      <c r="C63" s="33">
        <v>5.4156505639999996E-3</v>
      </c>
      <c r="D63" s="9">
        <v>18332.7</v>
      </c>
      <c r="E63" s="9">
        <v>0</v>
      </c>
      <c r="F63" s="9">
        <v>18332.7</v>
      </c>
      <c r="G63" s="9" t="s">
        <v>75</v>
      </c>
      <c r="H63" s="20" t="s">
        <v>76</v>
      </c>
      <c r="I63" s="20" t="s">
        <v>76</v>
      </c>
      <c r="J63" s="9" t="s">
        <v>76</v>
      </c>
    </row>
    <row r="64" spans="1:10" x14ac:dyDescent="0.25">
      <c r="A64" s="8">
        <v>50</v>
      </c>
      <c r="B64" s="19" t="s">
        <v>123</v>
      </c>
      <c r="C64" s="33">
        <v>5.3773976759999998E-3</v>
      </c>
      <c r="D64" s="9">
        <v>18203.21</v>
      </c>
      <c r="E64" s="9">
        <v>0</v>
      </c>
      <c r="F64" s="9">
        <v>18203.21</v>
      </c>
      <c r="G64" s="9" t="s">
        <v>73</v>
      </c>
      <c r="H64" s="20" t="s">
        <v>78</v>
      </c>
      <c r="I64" s="20" t="s">
        <v>213</v>
      </c>
      <c r="J64" s="9" t="s">
        <v>80</v>
      </c>
    </row>
    <row r="65" spans="1:10" x14ac:dyDescent="0.25">
      <c r="A65" s="8">
        <v>51</v>
      </c>
      <c r="B65" s="19" t="s">
        <v>43</v>
      </c>
      <c r="C65" s="33">
        <v>0.139743722662</v>
      </c>
      <c r="D65" s="9">
        <v>473051.12</v>
      </c>
      <c r="E65" s="9">
        <v>0</v>
      </c>
      <c r="F65" s="9">
        <v>473051.12</v>
      </c>
      <c r="G65" s="9" t="s">
        <v>73</v>
      </c>
      <c r="H65" s="20" t="s">
        <v>78</v>
      </c>
      <c r="I65" s="20" t="s">
        <v>214</v>
      </c>
      <c r="J65" s="9" t="s">
        <v>80</v>
      </c>
    </row>
    <row r="66" spans="1:10" x14ac:dyDescent="0.25">
      <c r="A66" s="8">
        <v>52</v>
      </c>
      <c r="B66" s="19" t="s">
        <v>126</v>
      </c>
      <c r="C66" s="33">
        <v>5.4535252459999998E-3</v>
      </c>
      <c r="D66" s="9">
        <v>18460.91</v>
      </c>
      <c r="E66" s="9">
        <v>0</v>
      </c>
      <c r="F66" s="9">
        <v>18460.91</v>
      </c>
      <c r="G66" s="9" t="s">
        <v>73</v>
      </c>
      <c r="H66" s="20" t="s">
        <v>78</v>
      </c>
      <c r="I66" s="20" t="s">
        <v>215</v>
      </c>
      <c r="J66" s="9" t="s">
        <v>80</v>
      </c>
    </row>
    <row r="67" spans="1:10" x14ac:dyDescent="0.25">
      <c r="A67" s="8">
        <v>53</v>
      </c>
      <c r="B67" s="19" t="s">
        <v>44</v>
      </c>
      <c r="C67" s="33">
        <v>2.6294133668E-2</v>
      </c>
      <c r="D67" s="9">
        <v>89009.14</v>
      </c>
      <c r="E67" s="9">
        <v>59219.93</v>
      </c>
      <c r="F67" s="9">
        <v>148229.07</v>
      </c>
      <c r="G67" s="9" t="s">
        <v>73</v>
      </c>
      <c r="H67" s="20" t="s">
        <v>78</v>
      </c>
      <c r="I67" s="20" t="s">
        <v>216</v>
      </c>
      <c r="J67" s="9" t="s">
        <v>80</v>
      </c>
    </row>
    <row r="68" spans="1:10" x14ac:dyDescent="0.25">
      <c r="A68" s="8">
        <v>54</v>
      </c>
      <c r="B68" s="19" t="s">
        <v>45</v>
      </c>
      <c r="C68" s="33">
        <v>3.855704683E-3</v>
      </c>
      <c r="D68" s="9">
        <v>13052.07</v>
      </c>
      <c r="E68" s="9">
        <v>0</v>
      </c>
      <c r="F68" s="9">
        <v>13052.07</v>
      </c>
      <c r="G68" s="9" t="s">
        <v>73</v>
      </c>
      <c r="H68" s="20" t="s">
        <v>78</v>
      </c>
      <c r="I68" s="20" t="s">
        <v>217</v>
      </c>
      <c r="J68" s="9" t="s">
        <v>80</v>
      </c>
    </row>
    <row r="69" spans="1:10" x14ac:dyDescent="0.25">
      <c r="A69" s="8">
        <v>55</v>
      </c>
      <c r="B69" s="19" t="s">
        <v>46</v>
      </c>
      <c r="C69" s="33">
        <v>2.2116734569999998E-3</v>
      </c>
      <c r="D69" s="9">
        <v>7486.81</v>
      </c>
      <c r="E69" s="9">
        <v>0</v>
      </c>
      <c r="F69" s="9">
        <v>7486.81</v>
      </c>
      <c r="G69" s="9" t="s">
        <v>75</v>
      </c>
      <c r="H69" s="20" t="s">
        <v>76</v>
      </c>
      <c r="I69" s="20" t="s">
        <v>76</v>
      </c>
      <c r="J69" s="9" t="s">
        <v>76</v>
      </c>
    </row>
    <row r="70" spans="1:10" x14ac:dyDescent="0.25">
      <c r="A70" s="8">
        <v>56</v>
      </c>
      <c r="B70" s="19" t="s">
        <v>130</v>
      </c>
      <c r="C70" s="33">
        <v>2.3486272209999998E-3</v>
      </c>
      <c r="D70" s="9">
        <v>7950.42</v>
      </c>
      <c r="E70" s="9">
        <v>0</v>
      </c>
      <c r="F70" s="9">
        <v>7950.42</v>
      </c>
      <c r="G70" s="9" t="s">
        <v>75</v>
      </c>
      <c r="H70" s="20" t="s">
        <v>76</v>
      </c>
      <c r="I70" s="20" t="s">
        <v>76</v>
      </c>
      <c r="J70" s="9" t="s">
        <v>76</v>
      </c>
    </row>
    <row r="71" spans="1:10" x14ac:dyDescent="0.25">
      <c r="A71" s="8">
        <v>57</v>
      </c>
      <c r="B71" s="19" t="s">
        <v>131</v>
      </c>
      <c r="C71" s="33">
        <v>5.2543912399999999E-4</v>
      </c>
      <c r="D71" s="9">
        <v>1778.68</v>
      </c>
      <c r="E71" s="9">
        <v>0</v>
      </c>
      <c r="F71" s="9">
        <v>1778.68</v>
      </c>
      <c r="G71" s="9" t="s">
        <v>75</v>
      </c>
      <c r="H71" s="20" t="s">
        <v>76</v>
      </c>
      <c r="I71" s="20" t="s">
        <v>76</v>
      </c>
      <c r="J71" s="9" t="s">
        <v>76</v>
      </c>
    </row>
    <row r="72" spans="1:10" x14ac:dyDescent="0.25">
      <c r="A72" s="8">
        <v>58</v>
      </c>
      <c r="B72" s="19" t="s">
        <v>132</v>
      </c>
      <c r="C72" s="33">
        <v>1.385202891E-3</v>
      </c>
      <c r="D72" s="9">
        <v>4689.1000000000004</v>
      </c>
      <c r="E72" s="9">
        <v>0</v>
      </c>
      <c r="F72" s="9">
        <v>4689.1000000000004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59</v>
      </c>
      <c r="B73" s="19" t="s">
        <v>133</v>
      </c>
      <c r="C73" s="33">
        <v>5.2536408940000003E-3</v>
      </c>
      <c r="D73" s="9">
        <v>17784.27</v>
      </c>
      <c r="E73" s="9">
        <v>0</v>
      </c>
      <c r="F73" s="9">
        <v>17784.27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60</v>
      </c>
      <c r="B74" s="19" t="s">
        <v>47</v>
      </c>
      <c r="C74" s="33">
        <v>1.0777377479000001E-2</v>
      </c>
      <c r="D74" s="9">
        <v>36482.86</v>
      </c>
      <c r="E74" s="9">
        <v>0</v>
      </c>
      <c r="F74" s="9">
        <v>36482.86</v>
      </c>
      <c r="G74" s="9" t="s">
        <v>73</v>
      </c>
      <c r="H74" s="20" t="s">
        <v>78</v>
      </c>
      <c r="I74" s="20" t="s">
        <v>219</v>
      </c>
      <c r="J74" s="9" t="s">
        <v>80</v>
      </c>
    </row>
    <row r="75" spans="1:10" x14ac:dyDescent="0.25">
      <c r="A75" s="8">
        <v>61</v>
      </c>
      <c r="B75" s="19" t="s">
        <v>136</v>
      </c>
      <c r="C75" s="33">
        <v>3.8963651899999999E-4</v>
      </c>
      <c r="D75" s="9">
        <v>1318.97</v>
      </c>
      <c r="E75" s="9">
        <v>0</v>
      </c>
      <c r="F75" s="9">
        <v>1318.97</v>
      </c>
      <c r="G75" s="9" t="s">
        <v>75</v>
      </c>
      <c r="H75" s="20" t="s">
        <v>76</v>
      </c>
      <c r="I75" s="20" t="s">
        <v>76</v>
      </c>
      <c r="J75" s="9" t="s">
        <v>76</v>
      </c>
    </row>
    <row r="76" spans="1:10" x14ac:dyDescent="0.25">
      <c r="A76" s="8">
        <v>62</v>
      </c>
      <c r="B76" s="19" t="s">
        <v>48</v>
      </c>
      <c r="C76" s="33">
        <v>1.712669645E-3</v>
      </c>
      <c r="D76" s="9">
        <v>5797.61</v>
      </c>
      <c r="E76" s="9">
        <v>0</v>
      </c>
      <c r="F76" s="9">
        <v>5797.61</v>
      </c>
      <c r="G76" s="9" t="s">
        <v>73</v>
      </c>
      <c r="H76" s="20" t="s">
        <v>78</v>
      </c>
      <c r="I76" s="20" t="s">
        <v>220</v>
      </c>
      <c r="J76" s="9" t="s">
        <v>80</v>
      </c>
    </row>
    <row r="77" spans="1:10" x14ac:dyDescent="0.25">
      <c r="A77" s="8">
        <v>63</v>
      </c>
      <c r="B77" s="19" t="s">
        <v>138</v>
      </c>
      <c r="C77" s="33">
        <v>6.1627369049999997E-3</v>
      </c>
      <c r="D77" s="9">
        <v>20861.689999999999</v>
      </c>
      <c r="E77" s="9">
        <v>0</v>
      </c>
      <c r="F77" s="9">
        <v>20861.689999999999</v>
      </c>
      <c r="G77" s="9" t="s">
        <v>75</v>
      </c>
      <c r="H77" s="20" t="s">
        <v>76</v>
      </c>
      <c r="I77" s="20" t="s">
        <v>76</v>
      </c>
      <c r="J77" s="9" t="s">
        <v>76</v>
      </c>
    </row>
    <row r="78" spans="1:10" x14ac:dyDescent="0.25">
      <c r="A78" s="8">
        <v>64</v>
      </c>
      <c r="B78" s="19" t="s">
        <v>139</v>
      </c>
      <c r="C78" s="33">
        <v>8.2711561199999995E-4</v>
      </c>
      <c r="D78" s="9">
        <v>2799.9</v>
      </c>
      <c r="E78" s="9">
        <v>0</v>
      </c>
      <c r="F78" s="9">
        <v>2799.9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65</v>
      </c>
      <c r="B79" s="19" t="s">
        <v>140</v>
      </c>
      <c r="C79" s="33">
        <v>7.7046292140000002E-3</v>
      </c>
      <c r="D79" s="9">
        <v>26081.200000000001</v>
      </c>
      <c r="E79" s="9">
        <v>0</v>
      </c>
      <c r="F79" s="9">
        <v>26081.200000000001</v>
      </c>
      <c r="G79" s="9" t="s">
        <v>75</v>
      </c>
      <c r="H79" s="20" t="s">
        <v>76</v>
      </c>
      <c r="I79" s="20" t="s">
        <v>76</v>
      </c>
      <c r="J79" s="9" t="s">
        <v>76</v>
      </c>
    </row>
    <row r="80" spans="1:10" x14ac:dyDescent="0.25">
      <c r="A80" s="8">
        <v>66</v>
      </c>
      <c r="B80" s="19" t="s">
        <v>141</v>
      </c>
      <c r="C80" s="33">
        <v>9.3761586999999998E-5</v>
      </c>
      <c r="D80" s="9">
        <v>317.39999999999998</v>
      </c>
      <c r="E80" s="9">
        <v>0</v>
      </c>
      <c r="F80" s="9">
        <v>317.39999999999998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67</v>
      </c>
      <c r="B81" s="19" t="s">
        <v>142</v>
      </c>
      <c r="C81" s="33">
        <v>3.9450678269999997E-3</v>
      </c>
      <c r="D81" s="9">
        <v>13354.58</v>
      </c>
      <c r="E81" s="9">
        <v>0</v>
      </c>
      <c r="F81" s="9">
        <v>13354.58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68</v>
      </c>
      <c r="B82" s="19" t="s">
        <v>49</v>
      </c>
      <c r="C82" s="33">
        <v>8.0899180119999997E-3</v>
      </c>
      <c r="D82" s="9">
        <v>27385.45</v>
      </c>
      <c r="E82" s="9">
        <v>0</v>
      </c>
      <c r="F82" s="9">
        <v>27385.45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69</v>
      </c>
      <c r="B83" s="19" t="s">
        <v>143</v>
      </c>
      <c r="C83" s="33">
        <v>1.7517974810000001E-3</v>
      </c>
      <c r="D83" s="9">
        <v>5930.07</v>
      </c>
      <c r="E83" s="9">
        <v>0</v>
      </c>
      <c r="F83" s="9">
        <v>5930.07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70</v>
      </c>
      <c r="B84" s="19" t="s">
        <v>144</v>
      </c>
      <c r="C84" s="33">
        <v>1.2279395459999999E-3</v>
      </c>
      <c r="D84" s="9">
        <v>4156.74</v>
      </c>
      <c r="E84" s="9">
        <v>0</v>
      </c>
      <c r="F84" s="9">
        <v>4156.74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71</v>
      </c>
      <c r="B85" s="19" t="s">
        <v>145</v>
      </c>
      <c r="C85" s="33">
        <v>1.771621898E-3</v>
      </c>
      <c r="D85" s="9">
        <v>5997.18</v>
      </c>
      <c r="E85" s="9">
        <v>0</v>
      </c>
      <c r="F85" s="9">
        <v>5997.18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72</v>
      </c>
      <c r="B86" s="19" t="s">
        <v>146</v>
      </c>
      <c r="C86" s="33">
        <v>2.078293909E-3</v>
      </c>
      <c r="D86" s="9">
        <v>7035.3</v>
      </c>
      <c r="E86" s="9">
        <v>0</v>
      </c>
      <c r="F86" s="9">
        <v>7035.3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73</v>
      </c>
      <c r="B87" s="19" t="s">
        <v>147</v>
      </c>
      <c r="C87" s="33">
        <v>2.8010636649999998E-3</v>
      </c>
      <c r="D87" s="9">
        <v>9481.9699999999993</v>
      </c>
      <c r="E87" s="9">
        <v>0</v>
      </c>
      <c r="F87" s="9">
        <v>9481.9699999999993</v>
      </c>
      <c r="G87" s="9" t="s">
        <v>73</v>
      </c>
      <c r="H87" s="20" t="s">
        <v>78</v>
      </c>
      <c r="I87" s="20" t="s">
        <v>205</v>
      </c>
      <c r="J87" s="9" t="s">
        <v>80</v>
      </c>
    </row>
    <row r="88" spans="1:10" x14ac:dyDescent="0.25">
      <c r="A88" s="8">
        <v>74</v>
      </c>
      <c r="B88" s="19" t="s">
        <v>148</v>
      </c>
      <c r="C88" s="33">
        <v>2.108935805E-3</v>
      </c>
      <c r="D88" s="9">
        <v>7139.03</v>
      </c>
      <c r="E88" s="9">
        <v>0</v>
      </c>
      <c r="F88" s="9">
        <v>7139.03</v>
      </c>
      <c r="G88" s="9" t="s">
        <v>75</v>
      </c>
      <c r="H88" s="20" t="s">
        <v>76</v>
      </c>
      <c r="I88" s="20" t="s">
        <v>76</v>
      </c>
      <c r="J88" s="9" t="s">
        <v>76</v>
      </c>
    </row>
    <row r="89" spans="1:10" x14ac:dyDescent="0.25">
      <c r="A89" s="8">
        <v>75</v>
      </c>
      <c r="B89" s="19" t="s">
        <v>149</v>
      </c>
      <c r="C89" s="33">
        <v>2.5617907019999998E-3</v>
      </c>
      <c r="D89" s="9">
        <v>8672</v>
      </c>
      <c r="E89" s="9">
        <v>0</v>
      </c>
      <c r="F89" s="9">
        <v>8672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76</v>
      </c>
      <c r="B90" s="19" t="s">
        <v>150</v>
      </c>
      <c r="C90" s="33">
        <v>3.3117880000000002E-5</v>
      </c>
      <c r="D90" s="9">
        <v>112.11</v>
      </c>
      <c r="E90" s="9">
        <v>0</v>
      </c>
      <c r="F90" s="9">
        <v>112.11</v>
      </c>
      <c r="G90" s="9" t="s">
        <v>75</v>
      </c>
      <c r="H90" s="20" t="s">
        <v>76</v>
      </c>
      <c r="I90" s="20" t="s">
        <v>76</v>
      </c>
      <c r="J90" s="9" t="s">
        <v>76</v>
      </c>
    </row>
    <row r="91" spans="1:10" x14ac:dyDescent="0.25">
      <c r="A91" s="8">
        <v>77</v>
      </c>
      <c r="B91" s="19" t="s">
        <v>151</v>
      </c>
      <c r="C91" s="33">
        <v>2.511550431E-3</v>
      </c>
      <c r="D91" s="9">
        <v>8501.93</v>
      </c>
      <c r="E91" s="9">
        <v>0</v>
      </c>
      <c r="F91" s="9">
        <v>8501.93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78</v>
      </c>
      <c r="B92" s="19" t="s">
        <v>50</v>
      </c>
      <c r="C92" s="33">
        <v>6.1450433450000001E-3</v>
      </c>
      <c r="D92" s="9">
        <v>20801.79</v>
      </c>
      <c r="E92" s="9">
        <v>0</v>
      </c>
      <c r="F92" s="9">
        <v>20801.79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79</v>
      </c>
      <c r="B93" s="19" t="s">
        <v>152</v>
      </c>
      <c r="C93" s="33">
        <v>6.0394233850000001E-3</v>
      </c>
      <c r="D93" s="9">
        <v>20444.25</v>
      </c>
      <c r="E93" s="9">
        <v>0</v>
      </c>
      <c r="F93" s="9">
        <v>20444.25</v>
      </c>
      <c r="G93" s="9" t="s">
        <v>73</v>
      </c>
      <c r="H93" s="20" t="s">
        <v>78</v>
      </c>
      <c r="I93" s="20" t="s">
        <v>221</v>
      </c>
      <c r="J93" s="9" t="s">
        <v>80</v>
      </c>
    </row>
    <row r="94" spans="1:10" x14ac:dyDescent="0.25">
      <c r="A94" s="8">
        <v>80</v>
      </c>
      <c r="B94" s="19" t="s">
        <v>51</v>
      </c>
      <c r="C94" s="33">
        <v>4.8954164660000004E-3</v>
      </c>
      <c r="D94" s="9">
        <v>16571.64</v>
      </c>
      <c r="E94" s="9">
        <v>0</v>
      </c>
      <c r="F94" s="9">
        <v>16571.64</v>
      </c>
      <c r="G94" s="9" t="s">
        <v>75</v>
      </c>
      <c r="H94" s="20" t="s">
        <v>76</v>
      </c>
      <c r="I94" s="20" t="s">
        <v>76</v>
      </c>
      <c r="J94" s="9" t="s">
        <v>76</v>
      </c>
    </row>
    <row r="95" spans="1:10" x14ac:dyDescent="0.25">
      <c r="A95" s="8">
        <v>81</v>
      </c>
      <c r="B95" s="19" t="s">
        <v>154</v>
      </c>
      <c r="C95" s="33">
        <v>4.2780560660000003E-3</v>
      </c>
      <c r="D95" s="9">
        <v>14481.79</v>
      </c>
      <c r="E95" s="9">
        <v>0</v>
      </c>
      <c r="F95" s="9">
        <v>14481.79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82</v>
      </c>
      <c r="B96" s="19" t="s">
        <v>52</v>
      </c>
      <c r="C96" s="33">
        <v>2.5663749399999999E-3</v>
      </c>
      <c r="D96" s="9">
        <v>8687.52</v>
      </c>
      <c r="E96" s="9">
        <v>0</v>
      </c>
      <c r="F96" s="9">
        <v>8687.52</v>
      </c>
      <c r="G96" s="9" t="s">
        <v>75</v>
      </c>
      <c r="H96" s="20" t="s">
        <v>76</v>
      </c>
      <c r="I96" s="20" t="s">
        <v>76</v>
      </c>
      <c r="J96" s="9" t="s">
        <v>76</v>
      </c>
    </row>
    <row r="97" spans="1:10" x14ac:dyDescent="0.25">
      <c r="A97" s="8">
        <v>83</v>
      </c>
      <c r="B97" s="19" t="s">
        <v>53</v>
      </c>
      <c r="C97" s="33">
        <v>7.2310164019999998E-2</v>
      </c>
      <c r="D97" s="9">
        <v>244779.54</v>
      </c>
      <c r="E97" s="9">
        <v>0</v>
      </c>
      <c r="F97" s="9">
        <v>244779.54</v>
      </c>
      <c r="G97" s="9" t="s">
        <v>73</v>
      </c>
      <c r="H97" s="20" t="s">
        <v>78</v>
      </c>
      <c r="I97" s="20" t="s">
        <v>155</v>
      </c>
      <c r="J97" s="9" t="s">
        <v>80</v>
      </c>
    </row>
    <row r="98" spans="1:10" x14ac:dyDescent="0.25">
      <c r="A98" s="8">
        <v>84</v>
      </c>
      <c r="B98" s="19" t="s">
        <v>156</v>
      </c>
      <c r="C98" s="33">
        <v>4.5983705270000001E-3</v>
      </c>
      <c r="D98" s="9">
        <v>15566.1</v>
      </c>
      <c r="E98" s="9">
        <v>0</v>
      </c>
      <c r="F98" s="9">
        <v>15566.1</v>
      </c>
      <c r="G98" s="9" t="s">
        <v>75</v>
      </c>
      <c r="H98" s="20" t="s">
        <v>76</v>
      </c>
      <c r="I98" s="20" t="s">
        <v>76</v>
      </c>
      <c r="J98" s="9" t="s">
        <v>76</v>
      </c>
    </row>
    <row r="99" spans="1:10" x14ac:dyDescent="0.25">
      <c r="A99" s="8">
        <v>85</v>
      </c>
      <c r="B99" s="19" t="s">
        <v>157</v>
      </c>
      <c r="C99" s="33">
        <v>1.009497162E-3</v>
      </c>
      <c r="D99" s="9">
        <v>3417.28</v>
      </c>
      <c r="E99" s="9">
        <v>0</v>
      </c>
      <c r="F99" s="9">
        <v>3417.28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86</v>
      </c>
      <c r="B100" s="19" t="s">
        <v>158</v>
      </c>
      <c r="C100" s="33">
        <v>7.7374824599999999E-4</v>
      </c>
      <c r="D100" s="9">
        <v>2619.2399999999998</v>
      </c>
      <c r="E100" s="9">
        <v>0</v>
      </c>
      <c r="F100" s="9">
        <v>2619.2399999999998</v>
      </c>
      <c r="G100" s="9" t="s">
        <v>75</v>
      </c>
      <c r="H100" s="20" t="s">
        <v>76</v>
      </c>
      <c r="I100" s="20" t="s">
        <v>76</v>
      </c>
      <c r="J100" s="9" t="s">
        <v>76</v>
      </c>
    </row>
    <row r="101" spans="1:10" x14ac:dyDescent="0.25">
      <c r="A101" s="8">
        <v>87</v>
      </c>
      <c r="B101" s="19" t="s">
        <v>159</v>
      </c>
      <c r="C101" s="33">
        <v>2.2148374910000001E-3</v>
      </c>
      <c r="D101" s="9">
        <v>7497.52</v>
      </c>
      <c r="E101" s="9">
        <v>0</v>
      </c>
      <c r="F101" s="9">
        <v>7497.52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88</v>
      </c>
      <c r="B102" s="19" t="s">
        <v>160</v>
      </c>
      <c r="C102" s="33">
        <v>3.8457048139999999E-3</v>
      </c>
      <c r="D102" s="9">
        <v>13018.22</v>
      </c>
      <c r="E102" s="9">
        <v>0</v>
      </c>
      <c r="F102" s="9">
        <v>13018.22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89</v>
      </c>
      <c r="B103" s="19" t="s">
        <v>161</v>
      </c>
      <c r="C103" s="33">
        <v>4.839486007E-3</v>
      </c>
      <c r="D103" s="9">
        <v>16382.3</v>
      </c>
      <c r="E103" s="9">
        <v>0</v>
      </c>
      <c r="F103" s="9">
        <v>16382.3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90</v>
      </c>
      <c r="B104" s="19" t="s">
        <v>162</v>
      </c>
      <c r="C104" s="33">
        <v>7.6526269199999998E-3</v>
      </c>
      <c r="D104" s="9">
        <v>25905.16</v>
      </c>
      <c r="E104" s="9">
        <v>0</v>
      </c>
      <c r="F104" s="9">
        <v>25905.16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91</v>
      </c>
      <c r="B105" s="19" t="s">
        <v>163</v>
      </c>
      <c r="C105" s="33">
        <v>4.7567795170000001E-3</v>
      </c>
      <c r="D105" s="9">
        <v>16102.33</v>
      </c>
      <c r="E105" s="9">
        <v>0</v>
      </c>
      <c r="F105" s="9">
        <v>16102.33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92</v>
      </c>
      <c r="B106" s="19" t="s">
        <v>164</v>
      </c>
      <c r="C106" s="33">
        <v>2.2436909E-4</v>
      </c>
      <c r="D106" s="9">
        <v>759.52</v>
      </c>
      <c r="E106" s="9">
        <v>0</v>
      </c>
      <c r="F106" s="9">
        <v>759.52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93</v>
      </c>
      <c r="B107" s="19" t="s">
        <v>54</v>
      </c>
      <c r="C107" s="33">
        <v>2.1014951709999998E-3</v>
      </c>
      <c r="D107" s="9">
        <v>7113.84</v>
      </c>
      <c r="E107" s="9">
        <v>0</v>
      </c>
      <c r="F107" s="9">
        <v>7113.84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94</v>
      </c>
      <c r="B108" s="19" t="s">
        <v>165</v>
      </c>
      <c r="C108" s="33">
        <v>1.481551278E-3</v>
      </c>
      <c r="D108" s="9">
        <v>5015.25</v>
      </c>
      <c r="E108" s="9">
        <v>0</v>
      </c>
      <c r="F108" s="9">
        <v>5015.25</v>
      </c>
      <c r="G108" s="9" t="s">
        <v>75</v>
      </c>
      <c r="H108" s="20" t="s">
        <v>76</v>
      </c>
      <c r="I108" s="20" t="s">
        <v>76</v>
      </c>
      <c r="J108" s="9" t="s">
        <v>76</v>
      </c>
    </row>
    <row r="109" spans="1:10" x14ac:dyDescent="0.25">
      <c r="A109" s="8">
        <v>95</v>
      </c>
      <c r="B109" s="19" t="s">
        <v>166</v>
      </c>
      <c r="C109" s="33">
        <v>6.6032403815999993E-2</v>
      </c>
      <c r="D109" s="9">
        <v>223528.48</v>
      </c>
      <c r="E109" s="9">
        <v>0</v>
      </c>
      <c r="F109" s="9">
        <v>223528.48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96</v>
      </c>
      <c r="B110" s="19" t="s">
        <v>167</v>
      </c>
      <c r="C110" s="33">
        <v>6.6114635100000005E-4</v>
      </c>
      <c r="D110" s="9">
        <v>2238.0700000000002</v>
      </c>
      <c r="E110" s="9">
        <v>0</v>
      </c>
      <c r="F110" s="9">
        <v>2238.0700000000002</v>
      </c>
      <c r="G110" s="9" t="s">
        <v>73</v>
      </c>
      <c r="H110" s="20" t="s">
        <v>78</v>
      </c>
      <c r="I110" s="20" t="s">
        <v>205</v>
      </c>
      <c r="J110" s="9" t="s">
        <v>80</v>
      </c>
    </row>
    <row r="111" spans="1:10" x14ac:dyDescent="0.25">
      <c r="A111" s="8">
        <v>97</v>
      </c>
      <c r="B111" s="19" t="s">
        <v>168</v>
      </c>
      <c r="C111" s="33">
        <v>1.2391798879999999E-3</v>
      </c>
      <c r="D111" s="9">
        <v>4194.79</v>
      </c>
      <c r="E111" s="9">
        <v>0</v>
      </c>
      <c r="F111" s="9">
        <v>4194.79</v>
      </c>
      <c r="G111" s="9" t="s">
        <v>75</v>
      </c>
      <c r="H111" s="20" t="s">
        <v>76</v>
      </c>
      <c r="I111" s="20" t="s">
        <v>76</v>
      </c>
      <c r="J111" s="9" t="s">
        <v>76</v>
      </c>
    </row>
    <row r="112" spans="1:10" x14ac:dyDescent="0.25">
      <c r="A112" s="8">
        <v>98</v>
      </c>
      <c r="B112" s="19" t="s">
        <v>169</v>
      </c>
      <c r="C112" s="33">
        <v>4.3583450100000002E-4</v>
      </c>
      <c r="D112" s="9">
        <v>1475.36</v>
      </c>
      <c r="E112" s="9">
        <v>0</v>
      </c>
      <c r="F112" s="9">
        <v>1475.36</v>
      </c>
      <c r="G112" s="9" t="s">
        <v>75</v>
      </c>
      <c r="H112" s="20" t="s">
        <v>76</v>
      </c>
      <c r="I112" s="20" t="s">
        <v>76</v>
      </c>
      <c r="J112" s="9" t="s">
        <v>76</v>
      </c>
    </row>
    <row r="113" spans="1:10" x14ac:dyDescent="0.25">
      <c r="A113" s="8">
        <v>99</v>
      </c>
      <c r="B113" s="19" t="s">
        <v>55</v>
      </c>
      <c r="C113" s="33">
        <v>1.0526023961000001E-2</v>
      </c>
      <c r="D113" s="9">
        <v>35631.99</v>
      </c>
      <c r="E113" s="9">
        <v>0</v>
      </c>
      <c r="F113" s="9">
        <v>35631.99</v>
      </c>
      <c r="G113" s="9" t="s">
        <v>73</v>
      </c>
      <c r="H113" s="20" t="s">
        <v>78</v>
      </c>
      <c r="I113" s="20" t="s">
        <v>205</v>
      </c>
      <c r="J113" s="9" t="s">
        <v>80</v>
      </c>
    </row>
    <row r="114" spans="1:10" x14ac:dyDescent="0.25">
      <c r="A114" s="8">
        <v>100</v>
      </c>
      <c r="B114" s="19" t="s">
        <v>56</v>
      </c>
      <c r="C114" s="33">
        <v>1.6319319250000001E-3</v>
      </c>
      <c r="D114" s="9">
        <v>5524.31</v>
      </c>
      <c r="E114" s="9">
        <v>0</v>
      </c>
      <c r="F114" s="9">
        <v>5524.31</v>
      </c>
      <c r="G114" s="9" t="s">
        <v>75</v>
      </c>
      <c r="H114" s="20" t="s">
        <v>76</v>
      </c>
      <c r="I114" s="20" t="s">
        <v>76</v>
      </c>
      <c r="J114" s="9" t="s">
        <v>76</v>
      </c>
    </row>
    <row r="115" spans="1:10" x14ac:dyDescent="0.25">
      <c r="A115" s="8">
        <v>101</v>
      </c>
      <c r="B115" s="19" t="s">
        <v>170</v>
      </c>
      <c r="C115" s="33">
        <v>8.6109796399999996E-4</v>
      </c>
      <c r="D115" s="9">
        <v>2914.93</v>
      </c>
      <c r="E115" s="9">
        <v>0</v>
      </c>
      <c r="F115" s="9">
        <v>2914.93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102</v>
      </c>
      <c r="B116" s="19" t="s">
        <v>57</v>
      </c>
      <c r="C116" s="33">
        <v>6.9054415622000001E-2</v>
      </c>
      <c r="D116" s="9">
        <v>233758.4</v>
      </c>
      <c r="E116" s="9">
        <v>0</v>
      </c>
      <c r="F116" s="9">
        <v>233758.4</v>
      </c>
      <c r="G116" s="9" t="s">
        <v>75</v>
      </c>
      <c r="H116" s="20" t="s">
        <v>76</v>
      </c>
      <c r="I116" s="20" t="s">
        <v>76</v>
      </c>
      <c r="J116" s="9" t="s">
        <v>76</v>
      </c>
    </row>
    <row r="117" spans="1:10" x14ac:dyDescent="0.25">
      <c r="A117" s="8">
        <v>103</v>
      </c>
      <c r="B117" s="19" t="s">
        <v>172</v>
      </c>
      <c r="C117" s="33">
        <v>6.4916448099999996E-4</v>
      </c>
      <c r="D117" s="9">
        <v>2197.5100000000002</v>
      </c>
      <c r="E117" s="9">
        <v>0</v>
      </c>
      <c r="F117" s="9">
        <v>2197.5100000000002</v>
      </c>
      <c r="G117" s="9" t="s">
        <v>75</v>
      </c>
      <c r="H117" s="20" t="s">
        <v>76</v>
      </c>
      <c r="I117" s="20" t="s">
        <v>76</v>
      </c>
      <c r="J117" s="9" t="s">
        <v>76</v>
      </c>
    </row>
    <row r="118" spans="1:10" x14ac:dyDescent="0.25">
      <c r="A118" s="8">
        <v>104</v>
      </c>
      <c r="B118" s="19" t="s">
        <v>173</v>
      </c>
      <c r="C118" s="33">
        <v>3.0872078287000001E-2</v>
      </c>
      <c r="D118" s="9">
        <v>104506.1</v>
      </c>
      <c r="E118" s="9">
        <v>0</v>
      </c>
      <c r="F118" s="9">
        <v>104506.1</v>
      </c>
      <c r="G118" s="9" t="s">
        <v>73</v>
      </c>
      <c r="H118" s="20" t="s">
        <v>78</v>
      </c>
      <c r="I118" s="20" t="s">
        <v>224</v>
      </c>
      <c r="J118" s="9" t="s">
        <v>80</v>
      </c>
    </row>
    <row r="119" spans="1:10" x14ac:dyDescent="0.25">
      <c r="A119" s="8">
        <v>105</v>
      </c>
      <c r="B119" s="19" t="s">
        <v>58</v>
      </c>
      <c r="C119" s="33">
        <v>5.5623859291999998E-2</v>
      </c>
      <c r="D119" s="9">
        <v>188294.17</v>
      </c>
      <c r="E119" s="9">
        <v>0</v>
      </c>
      <c r="F119" s="9">
        <v>188294.17</v>
      </c>
      <c r="G119" s="9" t="s">
        <v>73</v>
      </c>
      <c r="H119" s="20" t="s">
        <v>78</v>
      </c>
      <c r="I119" s="20" t="s">
        <v>225</v>
      </c>
      <c r="J119" s="9" t="s">
        <v>80</v>
      </c>
    </row>
    <row r="120" spans="1:10" x14ac:dyDescent="0.25">
      <c r="A120" s="8">
        <v>106</v>
      </c>
      <c r="B120" s="19" t="s">
        <v>176</v>
      </c>
      <c r="C120" s="33">
        <v>6.8421750000000005E-4</v>
      </c>
      <c r="D120" s="9">
        <v>2316.17</v>
      </c>
      <c r="E120" s="9">
        <v>0</v>
      </c>
      <c r="F120" s="9">
        <v>2316.17</v>
      </c>
      <c r="G120" s="9" t="s">
        <v>75</v>
      </c>
      <c r="H120" s="20" t="s">
        <v>76</v>
      </c>
      <c r="I120" s="20" t="s">
        <v>76</v>
      </c>
      <c r="J120" s="9" t="s">
        <v>76</v>
      </c>
    </row>
    <row r="121" spans="1:10" x14ac:dyDescent="0.25">
      <c r="A121" s="8">
        <v>107</v>
      </c>
      <c r="B121" s="19" t="s">
        <v>59</v>
      </c>
      <c r="C121" s="33">
        <v>7.4792401790000004E-3</v>
      </c>
      <c r="D121" s="9">
        <v>25318.22</v>
      </c>
      <c r="E121" s="9">
        <v>0</v>
      </c>
      <c r="F121" s="9">
        <v>25318.22</v>
      </c>
      <c r="G121" s="9" t="s">
        <v>75</v>
      </c>
      <c r="H121" s="20" t="s">
        <v>76</v>
      </c>
      <c r="I121" s="20" t="s">
        <v>76</v>
      </c>
      <c r="J121" s="9" t="s">
        <v>76</v>
      </c>
    </row>
    <row r="122" spans="1:10" x14ac:dyDescent="0.25">
      <c r="A122" s="8">
        <v>108</v>
      </c>
      <c r="B122" s="19" t="s">
        <v>177</v>
      </c>
      <c r="C122" s="33">
        <v>1.0831575690000001E-3</v>
      </c>
      <c r="D122" s="9">
        <v>3666.63</v>
      </c>
      <c r="E122" s="9">
        <v>0</v>
      </c>
      <c r="F122" s="9">
        <v>3666.63</v>
      </c>
      <c r="G122" s="9" t="s">
        <v>75</v>
      </c>
      <c r="H122" s="20" t="s">
        <v>76</v>
      </c>
      <c r="I122" s="20" t="s">
        <v>76</v>
      </c>
      <c r="J122" s="9" t="s">
        <v>76</v>
      </c>
    </row>
    <row r="123" spans="1:10" x14ac:dyDescent="0.25">
      <c r="A123" s="8">
        <v>109</v>
      </c>
      <c r="B123" s="19" t="s">
        <v>178</v>
      </c>
      <c r="C123" s="33">
        <v>1.213478384E-3</v>
      </c>
      <c r="D123" s="9">
        <v>4107.79</v>
      </c>
      <c r="E123" s="9">
        <v>0</v>
      </c>
      <c r="F123" s="9">
        <v>4107.79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110</v>
      </c>
      <c r="B124" s="19" t="s">
        <v>179</v>
      </c>
      <c r="C124" s="33">
        <v>3.2816374617000002E-2</v>
      </c>
      <c r="D124" s="9">
        <v>111087.8</v>
      </c>
      <c r="E124" s="9">
        <v>0</v>
      </c>
      <c r="F124" s="9">
        <v>111087.8</v>
      </c>
      <c r="G124" s="9" t="s">
        <v>73</v>
      </c>
      <c r="H124" s="20" t="s">
        <v>78</v>
      </c>
      <c r="I124" s="20" t="s">
        <v>226</v>
      </c>
      <c r="J124" s="9" t="s">
        <v>80</v>
      </c>
    </row>
    <row r="125" spans="1:10" x14ac:dyDescent="0.25">
      <c r="A125" s="8">
        <v>111</v>
      </c>
      <c r="B125" s="19" t="s">
        <v>60</v>
      </c>
      <c r="C125" s="33">
        <v>2.3258492094000001E-2</v>
      </c>
      <c r="D125" s="9">
        <v>78733.09</v>
      </c>
      <c r="E125" s="9">
        <v>0</v>
      </c>
      <c r="F125" s="9">
        <v>78733.09</v>
      </c>
      <c r="G125" s="9" t="s">
        <v>73</v>
      </c>
      <c r="H125" s="20" t="s">
        <v>78</v>
      </c>
      <c r="I125" s="20" t="s">
        <v>227</v>
      </c>
      <c r="J125" s="9" t="s">
        <v>80</v>
      </c>
    </row>
    <row r="126" spans="1:10" x14ac:dyDescent="0.25">
      <c r="A126" s="8">
        <v>112</v>
      </c>
      <c r="B126" s="19" t="s">
        <v>182</v>
      </c>
      <c r="C126" s="33">
        <v>3.0322057390000001E-3</v>
      </c>
      <c r="D126" s="9">
        <v>10264.42</v>
      </c>
      <c r="E126" s="9">
        <v>0</v>
      </c>
      <c r="F126" s="9">
        <v>10264.42</v>
      </c>
      <c r="G126" s="9" t="s">
        <v>75</v>
      </c>
      <c r="H126" s="20" t="s">
        <v>76</v>
      </c>
      <c r="I126" s="20" t="s">
        <v>76</v>
      </c>
      <c r="J126" s="9" t="s">
        <v>76</v>
      </c>
    </row>
    <row r="127" spans="1:10" x14ac:dyDescent="0.25">
      <c r="A127" s="8">
        <v>113</v>
      </c>
      <c r="B127" s="19" t="s">
        <v>183</v>
      </c>
      <c r="C127" s="33">
        <v>2.06598235E-3</v>
      </c>
      <c r="D127" s="9">
        <v>6993.63</v>
      </c>
      <c r="E127" s="9">
        <v>0</v>
      </c>
      <c r="F127" s="9">
        <v>6993.63</v>
      </c>
      <c r="G127" s="9" t="s">
        <v>75</v>
      </c>
      <c r="H127" s="20" t="s">
        <v>76</v>
      </c>
      <c r="I127" s="20" t="s">
        <v>76</v>
      </c>
      <c r="J127" s="9" t="s">
        <v>76</v>
      </c>
    </row>
    <row r="128" spans="1:10" x14ac:dyDescent="0.25">
      <c r="A128" s="8">
        <v>114</v>
      </c>
      <c r="B128" s="19" t="s">
        <v>184</v>
      </c>
      <c r="C128" s="33">
        <v>3.5373336300000002E-4</v>
      </c>
      <c r="D128" s="9">
        <v>1197.43</v>
      </c>
      <c r="E128" s="9">
        <v>0</v>
      </c>
      <c r="F128" s="9">
        <v>1197.43</v>
      </c>
      <c r="G128" s="9" t="s">
        <v>75</v>
      </c>
      <c r="H128" s="20" t="s">
        <v>76</v>
      </c>
      <c r="I128" s="20" t="s">
        <v>76</v>
      </c>
      <c r="J128" s="9" t="s">
        <v>76</v>
      </c>
    </row>
    <row r="129" spans="1:10" x14ac:dyDescent="0.25">
      <c r="A129" s="8">
        <v>115</v>
      </c>
      <c r="B129" s="19" t="s">
        <v>185</v>
      </c>
      <c r="C129" s="33">
        <v>1.7306605324999998E-2</v>
      </c>
      <c r="D129" s="9">
        <v>58585.16</v>
      </c>
      <c r="E129" s="9">
        <v>0</v>
      </c>
      <c r="F129" s="9">
        <v>58585.16</v>
      </c>
      <c r="G129" s="9" t="s">
        <v>73</v>
      </c>
      <c r="H129" s="20" t="s">
        <v>78</v>
      </c>
      <c r="I129" s="20" t="s">
        <v>228</v>
      </c>
      <c r="J129" s="9" t="s">
        <v>80</v>
      </c>
    </row>
    <row r="130" spans="1:10" x14ac:dyDescent="0.25">
      <c r="A130" s="8">
        <v>116</v>
      </c>
      <c r="B130" s="19" t="s">
        <v>61</v>
      </c>
      <c r="C130" s="33">
        <v>5.9658219699999999E-4</v>
      </c>
      <c r="D130" s="9">
        <v>2019.51</v>
      </c>
      <c r="E130" s="9">
        <v>0</v>
      </c>
      <c r="F130" s="9">
        <v>2019.51</v>
      </c>
      <c r="G130" s="9" t="s">
        <v>75</v>
      </c>
      <c r="H130" s="20" t="s">
        <v>76</v>
      </c>
      <c r="I130" s="20" t="s">
        <v>76</v>
      </c>
      <c r="J130" s="9" t="s">
        <v>76</v>
      </c>
    </row>
    <row r="131" spans="1:10" x14ac:dyDescent="0.25">
      <c r="A131" s="8">
        <v>117</v>
      </c>
      <c r="B131" s="19" t="s">
        <v>62</v>
      </c>
      <c r="C131" s="33">
        <v>3.1407686539999999E-3</v>
      </c>
      <c r="D131" s="9">
        <v>10631.92</v>
      </c>
      <c r="E131" s="9">
        <v>0</v>
      </c>
      <c r="F131" s="9">
        <v>10631.92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118</v>
      </c>
      <c r="B132" s="19" t="s">
        <v>63</v>
      </c>
      <c r="C132" s="33">
        <v>5.5438702939999999E-3</v>
      </c>
      <c r="D132" s="9">
        <v>18766.740000000002</v>
      </c>
      <c r="E132" s="9">
        <v>0</v>
      </c>
      <c r="F132" s="9">
        <v>18766.740000000002</v>
      </c>
      <c r="G132" s="9" t="s">
        <v>73</v>
      </c>
      <c r="H132" s="20" t="s">
        <v>78</v>
      </c>
      <c r="I132" s="20" t="s">
        <v>229</v>
      </c>
      <c r="J132" s="9" t="s">
        <v>80</v>
      </c>
    </row>
    <row r="133" spans="1:10" x14ac:dyDescent="0.25">
      <c r="A133" s="8">
        <v>119</v>
      </c>
      <c r="B133" s="19" t="s">
        <v>188</v>
      </c>
      <c r="C133" s="33">
        <v>1.2793282199999999E-3</v>
      </c>
      <c r="D133" s="9">
        <v>4330.7</v>
      </c>
      <c r="E133" s="9">
        <v>0</v>
      </c>
      <c r="F133" s="9">
        <v>4330.7</v>
      </c>
      <c r="G133" s="9" t="s">
        <v>75</v>
      </c>
      <c r="H133" s="20" t="s">
        <v>76</v>
      </c>
      <c r="I133" s="20" t="s">
        <v>76</v>
      </c>
      <c r="J133" s="9" t="s">
        <v>76</v>
      </c>
    </row>
    <row r="134" spans="1:10" x14ac:dyDescent="0.25">
      <c r="A134" s="8">
        <v>120</v>
      </c>
      <c r="B134" s="19" t="s">
        <v>189</v>
      </c>
      <c r="C134" s="33">
        <v>2.9683334939999998E-3</v>
      </c>
      <c r="D134" s="9">
        <v>10048.200000000001</v>
      </c>
      <c r="E134" s="9">
        <v>0</v>
      </c>
      <c r="F134" s="9">
        <v>10048.200000000001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121</v>
      </c>
      <c r="B135" s="19" t="s">
        <v>190</v>
      </c>
      <c r="C135" s="33">
        <v>4.5936049000000001E-4</v>
      </c>
      <c r="D135" s="9">
        <v>1555</v>
      </c>
      <c r="E135" s="9">
        <v>0</v>
      </c>
      <c r="F135" s="9">
        <v>1555</v>
      </c>
      <c r="G135" s="9" t="s">
        <v>75</v>
      </c>
      <c r="H135" s="20" t="s">
        <v>76</v>
      </c>
      <c r="I135" s="20" t="s">
        <v>76</v>
      </c>
      <c r="J135" s="9" t="s">
        <v>76</v>
      </c>
    </row>
    <row r="136" spans="1:10" x14ac:dyDescent="0.25">
      <c r="A136" s="8">
        <v>122</v>
      </c>
      <c r="B136" s="19" t="s">
        <v>64</v>
      </c>
      <c r="C136" s="33">
        <v>1.3452637306E-2</v>
      </c>
      <c r="D136" s="9">
        <v>45538.97</v>
      </c>
      <c r="E136" s="9">
        <v>0</v>
      </c>
      <c r="F136" s="9">
        <v>45538.97</v>
      </c>
      <c r="G136" s="9" t="s">
        <v>73</v>
      </c>
      <c r="H136" s="20" t="s">
        <v>78</v>
      </c>
      <c r="I136" s="20" t="s">
        <v>230</v>
      </c>
      <c r="J136" s="9" t="s">
        <v>80</v>
      </c>
    </row>
    <row r="137" spans="1:10" x14ac:dyDescent="0.25">
      <c r="A137" s="8">
        <v>123</v>
      </c>
      <c r="B137" s="19" t="s">
        <v>65</v>
      </c>
      <c r="C137" s="33">
        <v>2.626805837E-3</v>
      </c>
      <c r="D137" s="9">
        <v>8892.09</v>
      </c>
      <c r="E137" s="9">
        <v>0</v>
      </c>
      <c r="F137" s="9">
        <v>8892.09</v>
      </c>
      <c r="G137" s="9" t="s">
        <v>75</v>
      </c>
      <c r="H137" s="20" t="s">
        <v>76</v>
      </c>
      <c r="I137" s="20" t="s">
        <v>76</v>
      </c>
      <c r="J137" s="9" t="s">
        <v>76</v>
      </c>
    </row>
    <row r="138" spans="1:10" x14ac:dyDescent="0.25">
      <c r="A138" s="8">
        <v>124</v>
      </c>
      <c r="B138" s="19" t="s">
        <v>193</v>
      </c>
      <c r="C138" s="33">
        <v>1.85516364E-4</v>
      </c>
      <c r="D138" s="9">
        <v>628</v>
      </c>
      <c r="E138" s="9">
        <v>0</v>
      </c>
      <c r="F138" s="9">
        <v>628</v>
      </c>
      <c r="G138" s="9" t="s">
        <v>75</v>
      </c>
      <c r="H138" s="20" t="s">
        <v>76</v>
      </c>
      <c r="I138" s="20" t="s">
        <v>76</v>
      </c>
      <c r="J138" s="9" t="s">
        <v>76</v>
      </c>
    </row>
    <row r="139" spans="1:10" x14ac:dyDescent="0.25">
      <c r="A139" s="8">
        <v>125</v>
      </c>
      <c r="B139" s="19" t="s">
        <v>194</v>
      </c>
      <c r="C139" s="33">
        <v>6.0604105389999996E-3</v>
      </c>
      <c r="D139" s="9">
        <v>20515.3</v>
      </c>
      <c r="E139" s="9">
        <v>0</v>
      </c>
      <c r="F139" s="9">
        <v>20515.3</v>
      </c>
      <c r="G139" s="9" t="s">
        <v>75</v>
      </c>
      <c r="H139" s="20" t="s">
        <v>76</v>
      </c>
      <c r="I139" s="20" t="s">
        <v>76</v>
      </c>
      <c r="J139" s="9" t="s">
        <v>76</v>
      </c>
    </row>
    <row r="140" spans="1:10" x14ac:dyDescent="0.25">
      <c r="A140" s="8">
        <v>126</v>
      </c>
      <c r="B140" s="19" t="s">
        <v>66</v>
      </c>
      <c r="C140" s="33">
        <v>1.9388392958999998E-2</v>
      </c>
      <c r="D140" s="9">
        <v>65632.289999999994</v>
      </c>
      <c r="E140" s="9">
        <v>0</v>
      </c>
      <c r="F140" s="9">
        <v>65632.289999999994</v>
      </c>
      <c r="G140" s="9" t="s">
        <v>75</v>
      </c>
      <c r="H140" s="20" t="s">
        <v>76</v>
      </c>
      <c r="I140" s="20" t="s">
        <v>76</v>
      </c>
      <c r="J140" s="9" t="s">
        <v>76</v>
      </c>
    </row>
    <row r="141" spans="1:10" x14ac:dyDescent="0.25">
      <c r="A141" s="5">
        <v>127</v>
      </c>
      <c r="B141" s="22" t="s">
        <v>67</v>
      </c>
      <c r="C141" s="32">
        <v>0.99999999999900013</v>
      </c>
      <c r="D141" s="6">
        <v>3385133.21</v>
      </c>
      <c r="E141" s="6">
        <v>0</v>
      </c>
      <c r="F141" s="6">
        <v>3385133.21</v>
      </c>
    </row>
    <row r="144" spans="1:10" s="21" customFormat="1" ht="1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21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21" customFormat="1" ht="1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21" customForma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</sheetData>
  <mergeCells count="5">
    <mergeCell ref="D5:E7"/>
    <mergeCell ref="C8:E8"/>
    <mergeCell ref="A13:J13"/>
    <mergeCell ref="A2:E2"/>
    <mergeCell ref="A3:E3"/>
  </mergeCells>
  <conditionalFormatting sqref="H15:J140">
    <cfRule type="expression" dxfId="2" priority="2">
      <formula>$G15="No"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EE29-2ACE-4FBB-980D-18DCEFC7E22E}">
  <sheetPr>
    <pageSetUpPr fitToPage="1"/>
  </sheetPr>
  <dimension ref="A1:J148"/>
  <sheetViews>
    <sheetView zoomScale="80" zoomScaleNormal="80" zoomScaleSheetLayoutView="80" workbookViewId="0">
      <pane xSplit="1" ySplit="4" topLeftCell="B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E2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8" width="16.625" style="1" customWidth="1"/>
    <col min="9" max="9" width="13.75" style="1" customWidth="1"/>
    <col min="10" max="10" width="14.62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.75" customHeight="1" x14ac:dyDescent="0.25">
      <c r="A2" s="39" t="s">
        <v>252</v>
      </c>
      <c r="B2" s="39"/>
      <c r="C2" s="39"/>
      <c r="D2" s="39"/>
      <c r="E2" s="54"/>
      <c r="F2" s="26"/>
      <c r="G2" s="26"/>
      <c r="H2" s="26"/>
      <c r="I2" s="26"/>
      <c r="J2" s="26"/>
    </row>
    <row r="3" spans="1:10" x14ac:dyDescent="0.25">
      <c r="A3" s="55" t="s">
        <v>231</v>
      </c>
      <c r="B3" s="56"/>
      <c r="C3" s="56"/>
      <c r="D3" s="56"/>
      <c r="E3" s="57"/>
      <c r="F3" s="27"/>
      <c r="G3" s="27"/>
      <c r="H3" s="27"/>
      <c r="I3" s="27"/>
      <c r="J3" s="27"/>
    </row>
    <row r="4" spans="1:10" ht="31.5" x14ac:dyDescent="0.25">
      <c r="A4" s="3"/>
      <c r="B4" s="18"/>
      <c r="C4" s="4" t="s">
        <v>197</v>
      </c>
      <c r="D4" s="4" t="s">
        <v>8</v>
      </c>
      <c r="E4" s="4" t="s">
        <v>9</v>
      </c>
      <c r="F4" s="27"/>
      <c r="G4" s="27"/>
      <c r="H4" s="27"/>
      <c r="I4" s="27"/>
      <c r="J4" s="27"/>
    </row>
    <row r="5" spans="1:10" ht="16.5" customHeight="1" x14ac:dyDescent="0.25">
      <c r="A5" s="5" t="s">
        <v>10</v>
      </c>
      <c r="B5" s="7" t="s">
        <v>13</v>
      </c>
      <c r="C5" s="6">
        <v>7152682.282844116</v>
      </c>
      <c r="D5" s="47"/>
      <c r="E5" s="48"/>
      <c r="F5" s="27"/>
      <c r="G5" s="27"/>
      <c r="H5" s="27"/>
      <c r="I5" s="27"/>
      <c r="J5" s="27"/>
    </row>
    <row r="6" spans="1:10" x14ac:dyDescent="0.25">
      <c r="A6" s="8">
        <v>1</v>
      </c>
      <c r="B6" s="10" t="s">
        <v>232</v>
      </c>
      <c r="C6" s="9">
        <v>7066208.0235962672</v>
      </c>
      <c r="D6" s="49"/>
      <c r="E6" s="50"/>
      <c r="F6" s="27"/>
      <c r="G6" s="27"/>
      <c r="H6" s="27"/>
      <c r="I6" s="27"/>
      <c r="J6" s="27"/>
    </row>
    <row r="7" spans="1:10" x14ac:dyDescent="0.25">
      <c r="A7" s="8">
        <v>2</v>
      </c>
      <c r="B7" s="10" t="s">
        <v>238</v>
      </c>
      <c r="C7" s="9">
        <v>-4642.4247947865588</v>
      </c>
      <c r="D7" s="49"/>
      <c r="E7" s="50"/>
      <c r="F7" s="27"/>
      <c r="G7" s="27"/>
      <c r="H7" s="27"/>
      <c r="I7" s="27"/>
      <c r="J7" s="27"/>
    </row>
    <row r="8" spans="1:10" x14ac:dyDescent="0.25">
      <c r="A8" s="8">
        <v>3</v>
      </c>
      <c r="B8" s="10" t="s">
        <v>5</v>
      </c>
      <c r="C8" s="9">
        <v>91116.684042635592</v>
      </c>
      <c r="D8" s="51"/>
      <c r="E8" s="52"/>
      <c r="F8" s="27"/>
      <c r="G8" s="27"/>
      <c r="H8" s="27"/>
      <c r="I8" s="27"/>
      <c r="J8" s="27"/>
    </row>
    <row r="9" spans="1:10" ht="41.25" customHeight="1" x14ac:dyDescent="0.25">
      <c r="A9" s="5" t="s">
        <v>11</v>
      </c>
      <c r="B9" s="12" t="s">
        <v>15</v>
      </c>
      <c r="C9" s="37" t="s">
        <v>16</v>
      </c>
      <c r="D9" s="53"/>
      <c r="E9" s="54"/>
      <c r="F9" s="27"/>
      <c r="G9" s="27"/>
      <c r="H9" s="27"/>
      <c r="I9" s="27"/>
      <c r="J9" s="27"/>
    </row>
    <row r="10" spans="1:10" x14ac:dyDescent="0.25">
      <c r="A10" s="8">
        <v>1</v>
      </c>
      <c r="B10" s="13" t="s">
        <v>17</v>
      </c>
      <c r="C10" s="9">
        <v>3576341.1200000024</v>
      </c>
      <c r="D10" s="14">
        <v>3576341.1200000024</v>
      </c>
      <c r="E10" s="16"/>
      <c r="F10" s="27"/>
      <c r="G10" s="27"/>
      <c r="H10" s="27"/>
      <c r="I10" s="27"/>
      <c r="J10" s="27"/>
    </row>
    <row r="11" spans="1:10" x14ac:dyDescent="0.25">
      <c r="A11" s="8">
        <v>2</v>
      </c>
      <c r="B11" s="13" t="s">
        <v>18</v>
      </c>
      <c r="C11" s="9">
        <v>3576341.1600000015</v>
      </c>
      <c r="D11" s="16"/>
      <c r="E11" s="16"/>
      <c r="F11" s="27"/>
      <c r="G11" s="27"/>
      <c r="H11" s="27"/>
      <c r="I11" s="27"/>
      <c r="J11" s="27"/>
    </row>
    <row r="12" spans="1:10" x14ac:dyDescent="0.25">
      <c r="A12" s="8" t="s">
        <v>19</v>
      </c>
      <c r="B12" s="13" t="s">
        <v>233</v>
      </c>
      <c r="C12" s="9">
        <v>-536451.17000000004</v>
      </c>
      <c r="D12" s="16"/>
      <c r="E12" s="14">
        <v>536451.17000000004</v>
      </c>
      <c r="F12" s="27"/>
      <c r="G12" s="27"/>
      <c r="H12" s="27"/>
      <c r="I12" s="27"/>
      <c r="J12" s="27"/>
    </row>
    <row r="13" spans="1:10" x14ac:dyDescent="0.25">
      <c r="A13" s="8" t="s">
        <v>20</v>
      </c>
      <c r="B13" s="13" t="s">
        <v>21</v>
      </c>
      <c r="C13" s="9">
        <v>3039889.9900000016</v>
      </c>
      <c r="D13" s="16"/>
      <c r="E13" s="16"/>
      <c r="F13" s="27"/>
      <c r="G13" s="27"/>
      <c r="H13" s="27"/>
      <c r="I13" s="27"/>
      <c r="J13" s="27"/>
    </row>
    <row r="14" spans="1:10" x14ac:dyDescent="0.25">
      <c r="A14" s="44" t="s">
        <v>22</v>
      </c>
      <c r="B14" s="45" t="e">
        <v>#REF!</v>
      </c>
      <c r="C14" s="45" t="e">
        <v>#REF!</v>
      </c>
      <c r="D14" s="45"/>
      <c r="E14" s="45"/>
      <c r="F14" s="45"/>
      <c r="G14" s="45"/>
      <c r="H14" s="45"/>
      <c r="I14" s="45"/>
      <c r="J14" s="46"/>
    </row>
    <row r="15" spans="1:10" ht="52.5" customHeight="1" x14ac:dyDescent="0.25">
      <c r="A15" s="3"/>
      <c r="B15" s="18" t="s">
        <v>23</v>
      </c>
      <c r="C15" s="4" t="s">
        <v>2</v>
      </c>
      <c r="D15" s="4" t="s">
        <v>3</v>
      </c>
      <c r="E15" s="4" t="s">
        <v>24</v>
      </c>
      <c r="F15" s="4" t="s">
        <v>197</v>
      </c>
      <c r="G15" s="4" t="s">
        <v>25</v>
      </c>
      <c r="H15" s="4" t="s">
        <v>26</v>
      </c>
      <c r="I15" s="4" t="s">
        <v>27</v>
      </c>
      <c r="J15" s="4" t="s">
        <v>28</v>
      </c>
    </row>
    <row r="16" spans="1:10" x14ac:dyDescent="0.25">
      <c r="A16" s="8">
        <v>1</v>
      </c>
      <c r="B16" s="19" t="s">
        <v>74</v>
      </c>
      <c r="C16" s="33">
        <v>2.491525333E-3</v>
      </c>
      <c r="D16" s="9">
        <v>7573.96</v>
      </c>
      <c r="E16" s="9">
        <v>0</v>
      </c>
      <c r="F16" s="9">
        <v>7573.96</v>
      </c>
      <c r="G16" s="9" t="s">
        <v>75</v>
      </c>
      <c r="H16" s="20" t="s">
        <v>76</v>
      </c>
      <c r="I16" s="20" t="s">
        <v>76</v>
      </c>
      <c r="J16" s="9" t="s">
        <v>76</v>
      </c>
    </row>
    <row r="17" spans="1:10" x14ac:dyDescent="0.25">
      <c r="A17" s="8">
        <v>2</v>
      </c>
      <c r="B17" s="19" t="s">
        <v>29</v>
      </c>
      <c r="C17" s="33">
        <v>1.638732475E-3</v>
      </c>
      <c r="D17" s="9">
        <v>4981.57</v>
      </c>
      <c r="E17" s="9">
        <v>0</v>
      </c>
      <c r="F17" s="9">
        <v>4981.57</v>
      </c>
      <c r="G17" s="9" t="s">
        <v>75</v>
      </c>
      <c r="H17" s="20" t="s">
        <v>76</v>
      </c>
      <c r="I17" s="20" t="s">
        <v>76</v>
      </c>
      <c r="J17" s="9" t="s">
        <v>76</v>
      </c>
    </row>
    <row r="18" spans="1:10" x14ac:dyDescent="0.25">
      <c r="A18" s="8">
        <v>3</v>
      </c>
      <c r="B18" s="19" t="s">
        <v>77</v>
      </c>
      <c r="C18" s="33">
        <v>1.774962906E-3</v>
      </c>
      <c r="D18" s="9">
        <v>5395.69</v>
      </c>
      <c r="E18" s="9">
        <v>0</v>
      </c>
      <c r="F18" s="9">
        <v>5395.69</v>
      </c>
      <c r="G18" s="9" t="s">
        <v>73</v>
      </c>
      <c r="H18" s="20" t="s">
        <v>78</v>
      </c>
      <c r="I18" s="20" t="s">
        <v>203</v>
      </c>
      <c r="J18" s="9" t="s">
        <v>80</v>
      </c>
    </row>
    <row r="19" spans="1:10" x14ac:dyDescent="0.25">
      <c r="A19" s="8">
        <v>4</v>
      </c>
      <c r="B19" s="19" t="s">
        <v>81</v>
      </c>
      <c r="C19" s="33">
        <v>2.6205240800000001E-3</v>
      </c>
      <c r="D19" s="9">
        <v>7966.1</v>
      </c>
      <c r="E19" s="9">
        <v>0</v>
      </c>
      <c r="F19" s="9">
        <v>7966.1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5</v>
      </c>
      <c r="B20" s="19" t="s">
        <v>30</v>
      </c>
      <c r="C20" s="33">
        <v>4.6944983860000003E-3</v>
      </c>
      <c r="D20" s="9">
        <v>14270.76</v>
      </c>
      <c r="E20" s="9">
        <v>0</v>
      </c>
      <c r="F20" s="9">
        <v>14270.76</v>
      </c>
      <c r="G20" s="9" t="s">
        <v>75</v>
      </c>
      <c r="H20" s="20" t="s">
        <v>76</v>
      </c>
      <c r="I20" s="20" t="s">
        <v>76</v>
      </c>
      <c r="J20" s="9" t="s">
        <v>76</v>
      </c>
    </row>
    <row r="21" spans="1:10" x14ac:dyDescent="0.25">
      <c r="A21" s="8">
        <v>6</v>
      </c>
      <c r="B21" s="19" t="s">
        <v>82</v>
      </c>
      <c r="C21" s="33">
        <v>3.2512970290000001E-3</v>
      </c>
      <c r="D21" s="9">
        <v>9883.59</v>
      </c>
      <c r="E21" s="9">
        <v>0</v>
      </c>
      <c r="F21" s="9">
        <v>9883.59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0" x14ac:dyDescent="0.25">
      <c r="A22" s="8">
        <v>7</v>
      </c>
      <c r="B22" s="19" t="s">
        <v>83</v>
      </c>
      <c r="C22" s="33">
        <v>1.3646860140000001E-3</v>
      </c>
      <c r="D22" s="9">
        <v>4148.5</v>
      </c>
      <c r="E22" s="9">
        <v>0</v>
      </c>
      <c r="F22" s="9">
        <v>4148.5</v>
      </c>
      <c r="G22" s="9" t="s">
        <v>73</v>
      </c>
      <c r="H22" s="20" t="s">
        <v>78</v>
      </c>
      <c r="I22" s="20" t="s">
        <v>204</v>
      </c>
      <c r="J22" s="9" t="s">
        <v>80</v>
      </c>
    </row>
    <row r="23" spans="1:10" x14ac:dyDescent="0.25">
      <c r="A23" s="8">
        <v>8</v>
      </c>
      <c r="B23" s="19" t="s">
        <v>85</v>
      </c>
      <c r="C23" s="33">
        <v>1.384729857E-3</v>
      </c>
      <c r="D23" s="9">
        <v>4209.43</v>
      </c>
      <c r="E23" s="9">
        <v>0</v>
      </c>
      <c r="F23" s="9">
        <v>4209.43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9</v>
      </c>
      <c r="B24" s="19" t="s">
        <v>86</v>
      </c>
      <c r="C24" s="33">
        <v>1.1300592573E-2</v>
      </c>
      <c r="D24" s="9">
        <v>34352.559999999998</v>
      </c>
      <c r="E24" s="9">
        <v>0</v>
      </c>
      <c r="F24" s="9">
        <v>34352.559999999998</v>
      </c>
      <c r="G24" s="9" t="s">
        <v>75</v>
      </c>
      <c r="H24" s="20" t="s">
        <v>76</v>
      </c>
      <c r="I24" s="20" t="s">
        <v>76</v>
      </c>
      <c r="J24" s="9" t="s">
        <v>76</v>
      </c>
    </row>
    <row r="25" spans="1:10" x14ac:dyDescent="0.25">
      <c r="A25" s="8">
        <v>10</v>
      </c>
      <c r="B25" s="19" t="s">
        <v>87</v>
      </c>
      <c r="C25" s="33">
        <v>8.9786145769999992E-3</v>
      </c>
      <c r="D25" s="9">
        <v>27294</v>
      </c>
      <c r="E25" s="9">
        <v>0</v>
      </c>
      <c r="F25" s="9">
        <v>27294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11</v>
      </c>
      <c r="B26" s="19" t="s">
        <v>31</v>
      </c>
      <c r="C26" s="33">
        <v>1.4848831892E-2</v>
      </c>
      <c r="D26" s="9">
        <v>45138.82</v>
      </c>
      <c r="E26" s="9">
        <v>0</v>
      </c>
      <c r="F26" s="9">
        <v>45138.82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12</v>
      </c>
      <c r="B27" s="19" t="s">
        <v>88</v>
      </c>
      <c r="C27" s="33">
        <v>1.190773864E-3</v>
      </c>
      <c r="D27" s="9">
        <v>3619.82</v>
      </c>
      <c r="E27" s="9">
        <v>0</v>
      </c>
      <c r="F27" s="9">
        <v>3619.82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13</v>
      </c>
      <c r="B28" s="19" t="s">
        <v>89</v>
      </c>
      <c r="C28" s="33">
        <v>4.4761613039999999E-3</v>
      </c>
      <c r="D28" s="9">
        <v>13607.04</v>
      </c>
      <c r="E28" s="9">
        <v>0</v>
      </c>
      <c r="F28" s="9">
        <v>13607.04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14</v>
      </c>
      <c r="B29" s="19" t="s">
        <v>90</v>
      </c>
      <c r="C29" s="33">
        <v>6.1933743890000004E-3</v>
      </c>
      <c r="D29" s="9">
        <v>18827.18</v>
      </c>
      <c r="E29" s="9">
        <v>0</v>
      </c>
      <c r="F29" s="9">
        <v>18827.18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15</v>
      </c>
      <c r="B30" s="19" t="s">
        <v>91</v>
      </c>
      <c r="C30" s="33">
        <v>2.7096292099999998E-4</v>
      </c>
      <c r="D30" s="9">
        <v>823.7</v>
      </c>
      <c r="E30" s="9">
        <v>0</v>
      </c>
      <c r="F30" s="9">
        <v>823.7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0" x14ac:dyDescent="0.25">
      <c r="A31" s="8">
        <v>16</v>
      </c>
      <c r="B31" s="19" t="s">
        <v>92</v>
      </c>
      <c r="C31" s="33">
        <v>1.1468616610000001E-3</v>
      </c>
      <c r="D31" s="9">
        <v>3486.33</v>
      </c>
      <c r="E31" s="9">
        <v>0</v>
      </c>
      <c r="F31" s="9">
        <v>3486.33</v>
      </c>
      <c r="G31" s="9" t="s">
        <v>73</v>
      </c>
      <c r="H31" s="20" t="s">
        <v>78</v>
      </c>
      <c r="I31" s="20" t="s">
        <v>205</v>
      </c>
      <c r="J31" s="9" t="s">
        <v>80</v>
      </c>
    </row>
    <row r="32" spans="1:10" x14ac:dyDescent="0.25">
      <c r="A32" s="8">
        <v>17</v>
      </c>
      <c r="B32" s="19" t="s">
        <v>94</v>
      </c>
      <c r="C32" s="33">
        <v>2.6915927240000002E-3</v>
      </c>
      <c r="D32" s="9">
        <v>8182.15</v>
      </c>
      <c r="E32" s="9">
        <v>0</v>
      </c>
      <c r="F32" s="9">
        <v>8182.15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18</v>
      </c>
      <c r="B33" s="19" t="s">
        <v>95</v>
      </c>
      <c r="C33" s="33">
        <v>1.909990353E-3</v>
      </c>
      <c r="D33" s="9">
        <v>5806.16</v>
      </c>
      <c r="E33" s="9">
        <v>0</v>
      </c>
      <c r="F33" s="9">
        <v>5806.16</v>
      </c>
      <c r="G33" s="9" t="s">
        <v>75</v>
      </c>
      <c r="H33" s="20" t="s">
        <v>76</v>
      </c>
      <c r="I33" s="20" t="s">
        <v>76</v>
      </c>
      <c r="J33" s="9" t="s">
        <v>76</v>
      </c>
    </row>
    <row r="34" spans="1:10" x14ac:dyDescent="0.25">
      <c r="A34" s="8">
        <v>19</v>
      </c>
      <c r="B34" s="19" t="s">
        <v>32</v>
      </c>
      <c r="C34" s="33">
        <v>7.4349144850000002E-3</v>
      </c>
      <c r="D34" s="9">
        <v>22601.32</v>
      </c>
      <c r="E34" s="9">
        <v>0</v>
      </c>
      <c r="F34" s="9">
        <v>22601.32</v>
      </c>
      <c r="G34" s="9" t="s">
        <v>73</v>
      </c>
      <c r="H34" s="20" t="s">
        <v>78</v>
      </c>
      <c r="I34" s="20" t="s">
        <v>206</v>
      </c>
      <c r="J34" s="9" t="s">
        <v>80</v>
      </c>
    </row>
    <row r="35" spans="1:10" x14ac:dyDescent="0.25">
      <c r="A35" s="8">
        <v>20</v>
      </c>
      <c r="B35" s="19" t="s">
        <v>97</v>
      </c>
      <c r="C35" s="33">
        <v>1.2384543490000001E-3</v>
      </c>
      <c r="D35" s="9">
        <v>3764.76</v>
      </c>
      <c r="E35" s="9">
        <v>0</v>
      </c>
      <c r="F35" s="9">
        <v>3764.76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21</v>
      </c>
      <c r="B36" s="19" t="s">
        <v>98</v>
      </c>
      <c r="C36" s="33">
        <v>1.3076983400999999E-2</v>
      </c>
      <c r="D36" s="9">
        <v>39752.589999999997</v>
      </c>
      <c r="E36" s="9">
        <v>-39752.589999999997</v>
      </c>
      <c r="F36" s="9">
        <v>0</v>
      </c>
      <c r="G36" s="9" t="s">
        <v>73</v>
      </c>
      <c r="H36" s="20" t="s">
        <v>78</v>
      </c>
      <c r="I36" s="20" t="s">
        <v>207</v>
      </c>
      <c r="J36" s="9" t="s">
        <v>80</v>
      </c>
    </row>
    <row r="37" spans="1:10" x14ac:dyDescent="0.25">
      <c r="A37" s="8">
        <v>22</v>
      </c>
      <c r="B37" s="19" t="s">
        <v>33</v>
      </c>
      <c r="C37" s="33">
        <v>4.5149775326000001E-2</v>
      </c>
      <c r="D37" s="9">
        <v>137250.35</v>
      </c>
      <c r="E37" s="9">
        <v>0</v>
      </c>
      <c r="F37" s="9">
        <v>137250.35</v>
      </c>
      <c r="G37" s="9" t="s">
        <v>73</v>
      </c>
      <c r="H37" s="20" t="s">
        <v>78</v>
      </c>
      <c r="I37" s="20" t="s">
        <v>208</v>
      </c>
      <c r="J37" s="9" t="s">
        <v>80</v>
      </c>
    </row>
    <row r="38" spans="1:10" x14ac:dyDescent="0.25">
      <c r="A38" s="8">
        <v>23</v>
      </c>
      <c r="B38" s="19" t="s">
        <v>34</v>
      </c>
      <c r="C38" s="33">
        <v>5.6169953700000005E-4</v>
      </c>
      <c r="D38" s="9">
        <v>1707.5</v>
      </c>
      <c r="E38" s="9">
        <v>0</v>
      </c>
      <c r="F38" s="9">
        <v>1707.5</v>
      </c>
      <c r="G38" s="9" t="s">
        <v>75</v>
      </c>
      <c r="H38" s="20" t="s">
        <v>76</v>
      </c>
      <c r="I38" s="20" t="s">
        <v>76</v>
      </c>
      <c r="J38" s="9" t="s">
        <v>76</v>
      </c>
    </row>
    <row r="39" spans="1:10" x14ac:dyDescent="0.25">
      <c r="A39" s="8">
        <v>24</v>
      </c>
      <c r="B39" s="19" t="s">
        <v>101</v>
      </c>
      <c r="C39" s="33">
        <v>1.1813440599999999E-4</v>
      </c>
      <c r="D39" s="9">
        <v>359.12</v>
      </c>
      <c r="E39" s="9">
        <v>0</v>
      </c>
      <c r="F39" s="9">
        <v>359.12</v>
      </c>
      <c r="G39" s="9" t="s">
        <v>75</v>
      </c>
      <c r="H39" s="20" t="s">
        <v>76</v>
      </c>
      <c r="I39" s="20" t="s">
        <v>76</v>
      </c>
      <c r="J39" s="9" t="s">
        <v>76</v>
      </c>
    </row>
    <row r="40" spans="1:10" x14ac:dyDescent="0.25">
      <c r="A40" s="8">
        <v>25</v>
      </c>
      <c r="B40" s="19" t="s">
        <v>35</v>
      </c>
      <c r="C40" s="33">
        <v>1.7226945989999999E-2</v>
      </c>
      <c r="D40" s="9">
        <v>52368.02</v>
      </c>
      <c r="E40" s="9">
        <v>0</v>
      </c>
      <c r="F40" s="9">
        <v>52368.02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26</v>
      </c>
      <c r="B41" s="19" t="s">
        <v>102</v>
      </c>
      <c r="C41" s="33">
        <v>1.1797645260000001E-3</v>
      </c>
      <c r="D41" s="9">
        <v>3586.35</v>
      </c>
      <c r="E41" s="9">
        <v>0</v>
      </c>
      <c r="F41" s="9">
        <v>3586.35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27</v>
      </c>
      <c r="B42" s="19" t="s">
        <v>36</v>
      </c>
      <c r="C42" s="33">
        <v>3.9321751750000002E-3</v>
      </c>
      <c r="D42" s="9">
        <v>11953.38</v>
      </c>
      <c r="E42" s="9">
        <v>0</v>
      </c>
      <c r="F42" s="9">
        <v>11953.38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28</v>
      </c>
      <c r="B43" s="19" t="s">
        <v>103</v>
      </c>
      <c r="C43" s="33">
        <v>7.9981086499999999E-4</v>
      </c>
      <c r="D43" s="9">
        <v>2431.34</v>
      </c>
      <c r="E43" s="9">
        <v>0</v>
      </c>
      <c r="F43" s="9">
        <v>2431.34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29</v>
      </c>
      <c r="B44" s="19" t="s">
        <v>104</v>
      </c>
      <c r="C44" s="33">
        <v>4.8016790999999999E-5</v>
      </c>
      <c r="D44" s="9">
        <v>145.97</v>
      </c>
      <c r="E44" s="9">
        <v>0</v>
      </c>
      <c r="F44" s="9">
        <v>145.97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30</v>
      </c>
      <c r="B45" s="19" t="s">
        <v>105</v>
      </c>
      <c r="C45" s="33">
        <v>3.0589360089999999E-3</v>
      </c>
      <c r="D45" s="9">
        <v>9298.83</v>
      </c>
      <c r="E45" s="9">
        <v>0</v>
      </c>
      <c r="F45" s="9">
        <v>9298.83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31</v>
      </c>
      <c r="B46" s="19" t="s">
        <v>106</v>
      </c>
      <c r="C46" s="33">
        <v>9.55824915E-4</v>
      </c>
      <c r="D46" s="9">
        <v>2905.6</v>
      </c>
      <c r="E46" s="9">
        <v>0</v>
      </c>
      <c r="F46" s="9">
        <v>2905.6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32</v>
      </c>
      <c r="B47" s="19" t="s">
        <v>107</v>
      </c>
      <c r="C47" s="33">
        <v>5.3776832599999999E-4</v>
      </c>
      <c r="D47" s="9">
        <v>1634.76</v>
      </c>
      <c r="E47" s="9">
        <v>0</v>
      </c>
      <c r="F47" s="9">
        <v>1634.76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33</v>
      </c>
      <c r="B48" s="19" t="s">
        <v>108</v>
      </c>
      <c r="C48" s="33">
        <v>1.9258363240999998E-2</v>
      </c>
      <c r="D48" s="9">
        <v>58543.31</v>
      </c>
      <c r="E48" s="9">
        <v>0</v>
      </c>
      <c r="F48" s="9">
        <v>58543.31</v>
      </c>
      <c r="G48" s="9" t="s">
        <v>73</v>
      </c>
      <c r="H48" s="20" t="s">
        <v>78</v>
      </c>
      <c r="I48" s="20" t="s">
        <v>209</v>
      </c>
      <c r="J48" s="9" t="s">
        <v>80</v>
      </c>
    </row>
    <row r="49" spans="1:10" x14ac:dyDescent="0.25">
      <c r="A49" s="8">
        <v>34</v>
      </c>
      <c r="B49" s="19" t="s">
        <v>110</v>
      </c>
      <c r="C49" s="33">
        <v>3.06145224E-3</v>
      </c>
      <c r="D49" s="9">
        <v>9306.48</v>
      </c>
      <c r="E49" s="9">
        <v>0</v>
      </c>
      <c r="F49" s="9">
        <v>9306.48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35</v>
      </c>
      <c r="B50" s="19" t="s">
        <v>111</v>
      </c>
      <c r="C50" s="33">
        <v>6.4610189099999996E-4</v>
      </c>
      <c r="D50" s="9">
        <v>1964.08</v>
      </c>
      <c r="E50" s="9">
        <v>0</v>
      </c>
      <c r="F50" s="9">
        <v>1964.08</v>
      </c>
      <c r="G50" s="9" t="s">
        <v>75</v>
      </c>
      <c r="H50" s="20" t="s">
        <v>76</v>
      </c>
      <c r="I50" s="20" t="s">
        <v>76</v>
      </c>
      <c r="J50" s="9" t="s">
        <v>76</v>
      </c>
    </row>
    <row r="51" spans="1:10" x14ac:dyDescent="0.25">
      <c r="A51" s="8">
        <v>36</v>
      </c>
      <c r="B51" s="19" t="s">
        <v>37</v>
      </c>
      <c r="C51" s="33">
        <v>1.1534879940000001E-3</v>
      </c>
      <c r="D51" s="9">
        <v>3506.48</v>
      </c>
      <c r="E51" s="9">
        <v>0</v>
      </c>
      <c r="F51" s="9">
        <v>3506.48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37</v>
      </c>
      <c r="B52" s="19" t="s">
        <v>112</v>
      </c>
      <c r="C52" s="33">
        <v>1.9551854810000002E-3</v>
      </c>
      <c r="D52" s="9">
        <v>5943.55</v>
      </c>
      <c r="E52" s="9">
        <v>0</v>
      </c>
      <c r="F52" s="9">
        <v>5943.55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38</v>
      </c>
      <c r="B53" s="19" t="s">
        <v>38</v>
      </c>
      <c r="C53" s="33">
        <v>3.3612371439999999E-3</v>
      </c>
      <c r="D53" s="9">
        <v>10217.790000000001</v>
      </c>
      <c r="E53" s="9">
        <v>0</v>
      </c>
      <c r="F53" s="9">
        <v>10217.790000000001</v>
      </c>
      <c r="G53" s="9" t="s">
        <v>73</v>
      </c>
      <c r="H53" s="20" t="s">
        <v>78</v>
      </c>
      <c r="I53" s="20" t="s">
        <v>210</v>
      </c>
      <c r="J53" s="9" t="s">
        <v>80</v>
      </c>
    </row>
    <row r="54" spans="1:10" x14ac:dyDescent="0.25">
      <c r="A54" s="8">
        <v>39</v>
      </c>
      <c r="B54" s="19" t="s">
        <v>39</v>
      </c>
      <c r="C54" s="33">
        <v>3.2198220899999999E-4</v>
      </c>
      <c r="D54" s="9">
        <v>978.79</v>
      </c>
      <c r="E54" s="9">
        <v>0</v>
      </c>
      <c r="F54" s="9">
        <v>978.79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40</v>
      </c>
      <c r="B55" s="19" t="s">
        <v>114</v>
      </c>
      <c r="C55" s="33">
        <v>8.5996334499999997E-4</v>
      </c>
      <c r="D55" s="9">
        <v>2614.19</v>
      </c>
      <c r="E55" s="9">
        <v>0</v>
      </c>
      <c r="F55" s="9">
        <v>2614.19</v>
      </c>
      <c r="G55" s="9" t="s">
        <v>75</v>
      </c>
      <c r="H55" s="20" t="s">
        <v>76</v>
      </c>
      <c r="I55" s="20" t="s">
        <v>76</v>
      </c>
      <c r="J55" s="9" t="s">
        <v>76</v>
      </c>
    </row>
    <row r="56" spans="1:10" x14ac:dyDescent="0.25">
      <c r="A56" s="8">
        <v>41</v>
      </c>
      <c r="B56" s="19" t="s">
        <v>115</v>
      </c>
      <c r="C56" s="33">
        <v>5.3060610899999998E-4</v>
      </c>
      <c r="D56" s="9">
        <v>1612.98</v>
      </c>
      <c r="E56" s="9">
        <v>0</v>
      </c>
      <c r="F56" s="9">
        <v>1612.98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42</v>
      </c>
      <c r="B57" s="19" t="s">
        <v>40</v>
      </c>
      <c r="C57" s="33">
        <v>9.9325721669999995E-3</v>
      </c>
      <c r="D57" s="9">
        <v>30193.93</v>
      </c>
      <c r="E57" s="9">
        <v>0</v>
      </c>
      <c r="F57" s="9">
        <v>30193.93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43</v>
      </c>
      <c r="B58" s="19" t="s">
        <v>41</v>
      </c>
      <c r="C58" s="33">
        <v>9.9924291379999992E-3</v>
      </c>
      <c r="D58" s="9">
        <v>30375.89</v>
      </c>
      <c r="E58" s="9">
        <v>0</v>
      </c>
      <c r="F58" s="9">
        <v>30375.89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44</v>
      </c>
      <c r="B59" s="19" t="s">
        <v>42</v>
      </c>
      <c r="C59" s="33">
        <v>6.8204226099999998E-3</v>
      </c>
      <c r="D59" s="9">
        <v>20733.330000000002</v>
      </c>
      <c r="E59" s="9">
        <v>0</v>
      </c>
      <c r="F59" s="9">
        <v>20733.330000000002</v>
      </c>
      <c r="G59" s="9" t="s">
        <v>73</v>
      </c>
      <c r="H59" s="20" t="s">
        <v>78</v>
      </c>
      <c r="I59" s="20" t="s">
        <v>211</v>
      </c>
      <c r="J59" s="9" t="s">
        <v>80</v>
      </c>
    </row>
    <row r="60" spans="1:10" x14ac:dyDescent="0.25">
      <c r="A60" s="8">
        <v>45</v>
      </c>
      <c r="B60" s="19" t="s">
        <v>117</v>
      </c>
      <c r="C60" s="33">
        <v>1.8762401069999999E-3</v>
      </c>
      <c r="D60" s="9">
        <v>5703.56</v>
      </c>
      <c r="E60" s="9">
        <v>0</v>
      </c>
      <c r="F60" s="9">
        <v>5703.56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46</v>
      </c>
      <c r="B61" s="19" t="s">
        <v>118</v>
      </c>
      <c r="C61" s="33">
        <v>4.41713738E-3</v>
      </c>
      <c r="D61" s="9">
        <v>13427.61</v>
      </c>
      <c r="E61" s="9">
        <v>-13427.61</v>
      </c>
      <c r="F61" s="9">
        <v>0</v>
      </c>
      <c r="G61" s="9" t="s">
        <v>73</v>
      </c>
      <c r="H61" s="20" t="s">
        <v>78</v>
      </c>
      <c r="I61" s="20" t="s">
        <v>212</v>
      </c>
      <c r="J61" s="9" t="s">
        <v>80</v>
      </c>
    </row>
    <row r="62" spans="1:10" x14ac:dyDescent="0.25">
      <c r="A62" s="8">
        <v>47</v>
      </c>
      <c r="B62" s="19" t="s">
        <v>120</v>
      </c>
      <c r="C62" s="33">
        <v>1.3311452699999999E-3</v>
      </c>
      <c r="D62" s="9">
        <v>4046.54</v>
      </c>
      <c r="E62" s="9">
        <v>0</v>
      </c>
      <c r="F62" s="9">
        <v>4046.54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48</v>
      </c>
      <c r="B63" s="19" t="s">
        <v>121</v>
      </c>
      <c r="C63" s="33">
        <v>2.0444102399999999E-4</v>
      </c>
      <c r="D63" s="9">
        <v>621.48</v>
      </c>
      <c r="E63" s="9">
        <v>0</v>
      </c>
      <c r="F63" s="9">
        <v>621.48</v>
      </c>
      <c r="G63" s="9" t="s">
        <v>75</v>
      </c>
      <c r="H63" s="20" t="s">
        <v>76</v>
      </c>
      <c r="I63" s="20" t="s">
        <v>76</v>
      </c>
      <c r="J63" s="9" t="s">
        <v>76</v>
      </c>
    </row>
    <row r="64" spans="1:10" x14ac:dyDescent="0.25">
      <c r="A64" s="8">
        <v>49</v>
      </c>
      <c r="B64" s="19" t="s">
        <v>122</v>
      </c>
      <c r="C64" s="33">
        <v>5.4156505639999996E-3</v>
      </c>
      <c r="D64" s="9">
        <v>16462.98</v>
      </c>
      <c r="E64" s="9">
        <v>0</v>
      </c>
      <c r="F64" s="9">
        <v>16462.98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50</v>
      </c>
      <c r="B65" s="19" t="s">
        <v>123</v>
      </c>
      <c r="C65" s="33">
        <v>5.3773976759999998E-3</v>
      </c>
      <c r="D65" s="9">
        <v>16346.7</v>
      </c>
      <c r="E65" s="9">
        <v>0</v>
      </c>
      <c r="F65" s="9">
        <v>16346.7</v>
      </c>
      <c r="G65" s="9" t="s">
        <v>73</v>
      </c>
      <c r="H65" s="20" t="s">
        <v>78</v>
      </c>
      <c r="I65" s="20" t="s">
        <v>213</v>
      </c>
      <c r="J65" s="9" t="s">
        <v>80</v>
      </c>
    </row>
    <row r="66" spans="1:10" x14ac:dyDescent="0.25">
      <c r="A66" s="8">
        <v>51</v>
      </c>
      <c r="B66" s="19" t="s">
        <v>43</v>
      </c>
      <c r="C66" s="33">
        <v>0.139743722662</v>
      </c>
      <c r="D66" s="9">
        <v>424805.54</v>
      </c>
      <c r="E66" s="9">
        <v>0</v>
      </c>
      <c r="F66" s="9">
        <v>424805.54</v>
      </c>
      <c r="G66" s="9" t="s">
        <v>73</v>
      </c>
      <c r="H66" s="20" t="s">
        <v>78</v>
      </c>
      <c r="I66" s="20" t="s">
        <v>214</v>
      </c>
      <c r="J66" s="9" t="s">
        <v>80</v>
      </c>
    </row>
    <row r="67" spans="1:10" x14ac:dyDescent="0.25">
      <c r="A67" s="8">
        <v>52</v>
      </c>
      <c r="B67" s="19" t="s">
        <v>126</v>
      </c>
      <c r="C67" s="33">
        <v>5.4535252459999998E-3</v>
      </c>
      <c r="D67" s="9">
        <v>16578.12</v>
      </c>
      <c r="E67" s="9">
        <v>0</v>
      </c>
      <c r="F67" s="9">
        <v>16578.12</v>
      </c>
      <c r="G67" s="9" t="s">
        <v>73</v>
      </c>
      <c r="H67" s="20" t="s">
        <v>78</v>
      </c>
      <c r="I67" s="20" t="s">
        <v>215</v>
      </c>
      <c r="J67" s="9" t="s">
        <v>80</v>
      </c>
    </row>
    <row r="68" spans="1:10" x14ac:dyDescent="0.25">
      <c r="A68" s="8">
        <v>53</v>
      </c>
      <c r="B68" s="19" t="s">
        <v>44</v>
      </c>
      <c r="C68" s="33">
        <v>2.6294133668E-2</v>
      </c>
      <c r="D68" s="9">
        <v>79931.27</v>
      </c>
      <c r="E68" s="9">
        <v>53180.2</v>
      </c>
      <c r="F68" s="9">
        <v>133111.47</v>
      </c>
      <c r="G68" s="9" t="s">
        <v>73</v>
      </c>
      <c r="H68" s="20" t="s">
        <v>78</v>
      </c>
      <c r="I68" s="20" t="s">
        <v>216</v>
      </c>
      <c r="J68" s="9" t="s">
        <v>80</v>
      </c>
    </row>
    <row r="69" spans="1:10" x14ac:dyDescent="0.25">
      <c r="A69" s="8">
        <v>54</v>
      </c>
      <c r="B69" s="19" t="s">
        <v>45</v>
      </c>
      <c r="C69" s="33">
        <v>3.855704683E-3</v>
      </c>
      <c r="D69" s="9">
        <v>11720.92</v>
      </c>
      <c r="E69" s="9">
        <v>0</v>
      </c>
      <c r="F69" s="9">
        <v>11720.92</v>
      </c>
      <c r="G69" s="9" t="s">
        <v>73</v>
      </c>
      <c r="H69" s="20" t="s">
        <v>78</v>
      </c>
      <c r="I69" s="20" t="s">
        <v>217</v>
      </c>
      <c r="J69" s="9" t="s">
        <v>80</v>
      </c>
    </row>
    <row r="70" spans="1:10" x14ac:dyDescent="0.25">
      <c r="A70" s="8">
        <v>55</v>
      </c>
      <c r="B70" s="19" t="s">
        <v>46</v>
      </c>
      <c r="C70" s="33">
        <v>2.2116734569999998E-3</v>
      </c>
      <c r="D70" s="9">
        <v>6723.24</v>
      </c>
      <c r="E70" s="9">
        <v>0</v>
      </c>
      <c r="F70" s="9">
        <v>6723.24</v>
      </c>
      <c r="G70" s="9" t="s">
        <v>75</v>
      </c>
      <c r="H70" s="20" t="s">
        <v>76</v>
      </c>
      <c r="I70" s="20" t="s">
        <v>76</v>
      </c>
      <c r="J70" s="9" t="s">
        <v>76</v>
      </c>
    </row>
    <row r="71" spans="1:10" x14ac:dyDescent="0.25">
      <c r="A71" s="8">
        <v>56</v>
      </c>
      <c r="B71" s="19" t="s">
        <v>130</v>
      </c>
      <c r="C71" s="33">
        <v>2.3486272209999998E-3</v>
      </c>
      <c r="D71" s="9">
        <v>7139.57</v>
      </c>
      <c r="E71" s="9">
        <v>0</v>
      </c>
      <c r="F71" s="9">
        <v>7139.57</v>
      </c>
      <c r="G71" s="9" t="s">
        <v>75</v>
      </c>
      <c r="H71" s="20" t="s">
        <v>76</v>
      </c>
      <c r="I71" s="20" t="s">
        <v>76</v>
      </c>
      <c r="J71" s="9" t="s">
        <v>76</v>
      </c>
    </row>
    <row r="72" spans="1:10" x14ac:dyDescent="0.25">
      <c r="A72" s="8">
        <v>57</v>
      </c>
      <c r="B72" s="19" t="s">
        <v>131</v>
      </c>
      <c r="C72" s="33">
        <v>5.2543912399999999E-4</v>
      </c>
      <c r="D72" s="9">
        <v>1597.28</v>
      </c>
      <c r="E72" s="9">
        <v>0</v>
      </c>
      <c r="F72" s="9">
        <v>1597.28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58</v>
      </c>
      <c r="B73" s="19" t="s">
        <v>132</v>
      </c>
      <c r="C73" s="33">
        <v>1.385202891E-3</v>
      </c>
      <c r="D73" s="9">
        <v>4210.8599999999997</v>
      </c>
      <c r="E73" s="9">
        <v>0</v>
      </c>
      <c r="F73" s="9">
        <v>4210.8599999999997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59</v>
      </c>
      <c r="B74" s="19" t="s">
        <v>133</v>
      </c>
      <c r="C74" s="33">
        <v>5.2536408940000003E-3</v>
      </c>
      <c r="D74" s="9">
        <v>15970.49</v>
      </c>
      <c r="E74" s="9">
        <v>0</v>
      </c>
      <c r="F74" s="9">
        <v>15970.49</v>
      </c>
      <c r="G74" s="9" t="s">
        <v>73</v>
      </c>
      <c r="H74" s="20" t="s">
        <v>78</v>
      </c>
      <c r="I74" s="20" t="s">
        <v>218</v>
      </c>
      <c r="J74" s="9" t="s">
        <v>80</v>
      </c>
    </row>
    <row r="75" spans="1:10" x14ac:dyDescent="0.25">
      <c r="A75" s="8">
        <v>60</v>
      </c>
      <c r="B75" s="19" t="s">
        <v>47</v>
      </c>
      <c r="C75" s="33">
        <v>1.0777377479000001E-2</v>
      </c>
      <c r="D75" s="9">
        <v>32762.04</v>
      </c>
      <c r="E75" s="9">
        <v>0</v>
      </c>
      <c r="F75" s="9">
        <v>32762.04</v>
      </c>
      <c r="G75" s="9" t="s">
        <v>73</v>
      </c>
      <c r="H75" s="20" t="s">
        <v>78</v>
      </c>
      <c r="I75" s="20" t="s">
        <v>219</v>
      </c>
      <c r="J75" s="9" t="s">
        <v>80</v>
      </c>
    </row>
    <row r="76" spans="1:10" x14ac:dyDescent="0.25">
      <c r="A76" s="8">
        <v>61</v>
      </c>
      <c r="B76" s="19" t="s">
        <v>136</v>
      </c>
      <c r="C76" s="33">
        <v>3.8963651899999999E-4</v>
      </c>
      <c r="D76" s="9">
        <v>1184.45</v>
      </c>
      <c r="E76" s="9">
        <v>0</v>
      </c>
      <c r="F76" s="9">
        <v>1184.45</v>
      </c>
      <c r="G76" s="9" t="s">
        <v>75</v>
      </c>
      <c r="H76" s="20" t="s">
        <v>76</v>
      </c>
      <c r="I76" s="20" t="s">
        <v>76</v>
      </c>
      <c r="J76" s="9" t="s">
        <v>76</v>
      </c>
    </row>
    <row r="77" spans="1:10" x14ac:dyDescent="0.25">
      <c r="A77" s="8">
        <v>62</v>
      </c>
      <c r="B77" s="19" t="s">
        <v>48</v>
      </c>
      <c r="C77" s="33">
        <v>1.712669645E-3</v>
      </c>
      <c r="D77" s="9">
        <v>5206.33</v>
      </c>
      <c r="E77" s="9">
        <v>0</v>
      </c>
      <c r="F77" s="9">
        <v>5206.33</v>
      </c>
      <c r="G77" s="9" t="s">
        <v>73</v>
      </c>
      <c r="H77" s="20" t="s">
        <v>78</v>
      </c>
      <c r="I77" s="20" t="s">
        <v>220</v>
      </c>
      <c r="J77" s="9" t="s">
        <v>80</v>
      </c>
    </row>
    <row r="78" spans="1:10" x14ac:dyDescent="0.25">
      <c r="A78" s="8">
        <v>63</v>
      </c>
      <c r="B78" s="19" t="s">
        <v>138</v>
      </c>
      <c r="C78" s="33">
        <v>6.1627369049999997E-3</v>
      </c>
      <c r="D78" s="9">
        <v>18734.04</v>
      </c>
      <c r="E78" s="9">
        <v>0</v>
      </c>
      <c r="F78" s="9">
        <v>18734.04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64</v>
      </c>
      <c r="B79" s="19" t="s">
        <v>139</v>
      </c>
      <c r="C79" s="33">
        <v>8.2711561199999995E-4</v>
      </c>
      <c r="D79" s="9">
        <v>2514.34</v>
      </c>
      <c r="E79" s="9">
        <v>0</v>
      </c>
      <c r="F79" s="9">
        <v>2514.34</v>
      </c>
      <c r="G79" s="9" t="s">
        <v>75</v>
      </c>
      <c r="H79" s="20" t="s">
        <v>76</v>
      </c>
      <c r="I79" s="20" t="s">
        <v>76</v>
      </c>
      <c r="J79" s="9" t="s">
        <v>76</v>
      </c>
    </row>
    <row r="80" spans="1:10" x14ac:dyDescent="0.25">
      <c r="A80" s="8">
        <v>65</v>
      </c>
      <c r="B80" s="19" t="s">
        <v>140</v>
      </c>
      <c r="C80" s="33">
        <v>7.7046292140000002E-3</v>
      </c>
      <c r="D80" s="9">
        <v>23421.23</v>
      </c>
      <c r="E80" s="9">
        <v>0</v>
      </c>
      <c r="F80" s="9">
        <v>23421.23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66</v>
      </c>
      <c r="B81" s="19" t="s">
        <v>141</v>
      </c>
      <c r="C81" s="33">
        <v>9.3761586999999998E-5</v>
      </c>
      <c r="D81" s="9">
        <v>285.02</v>
      </c>
      <c r="E81" s="9">
        <v>0</v>
      </c>
      <c r="F81" s="9">
        <v>285.02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67</v>
      </c>
      <c r="B82" s="19" t="s">
        <v>142</v>
      </c>
      <c r="C82" s="33">
        <v>3.9450678269999997E-3</v>
      </c>
      <c r="D82" s="9">
        <v>11992.57</v>
      </c>
      <c r="E82" s="9">
        <v>0</v>
      </c>
      <c r="F82" s="9">
        <v>11992.57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68</v>
      </c>
      <c r="B83" s="19" t="s">
        <v>49</v>
      </c>
      <c r="C83" s="33">
        <v>8.0899180119999997E-3</v>
      </c>
      <c r="D83" s="9">
        <v>24592.46</v>
      </c>
      <c r="E83" s="9">
        <v>0</v>
      </c>
      <c r="F83" s="9">
        <v>24592.46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69</v>
      </c>
      <c r="B84" s="19" t="s">
        <v>143</v>
      </c>
      <c r="C84" s="33">
        <v>1.7517974810000001E-3</v>
      </c>
      <c r="D84" s="9">
        <v>5325.27</v>
      </c>
      <c r="E84" s="9">
        <v>0</v>
      </c>
      <c r="F84" s="9">
        <v>5325.27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70</v>
      </c>
      <c r="B85" s="19" t="s">
        <v>144</v>
      </c>
      <c r="C85" s="33">
        <v>1.2279395459999999E-3</v>
      </c>
      <c r="D85" s="9">
        <v>3732.8</v>
      </c>
      <c r="E85" s="9">
        <v>0</v>
      </c>
      <c r="F85" s="9">
        <v>3732.8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71</v>
      </c>
      <c r="B86" s="19" t="s">
        <v>145</v>
      </c>
      <c r="C86" s="33">
        <v>1.771621898E-3</v>
      </c>
      <c r="D86" s="9">
        <v>5385.54</v>
      </c>
      <c r="E86" s="9">
        <v>0</v>
      </c>
      <c r="F86" s="9">
        <v>5385.54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72</v>
      </c>
      <c r="B87" s="19" t="s">
        <v>146</v>
      </c>
      <c r="C87" s="33">
        <v>2.078293909E-3</v>
      </c>
      <c r="D87" s="9">
        <v>6317.78</v>
      </c>
      <c r="E87" s="9">
        <v>0</v>
      </c>
      <c r="F87" s="9">
        <v>6317.78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73</v>
      </c>
      <c r="B88" s="19" t="s">
        <v>147</v>
      </c>
      <c r="C88" s="33">
        <v>2.8010636649999998E-3</v>
      </c>
      <c r="D88" s="9">
        <v>8514.93</v>
      </c>
      <c r="E88" s="9">
        <v>0</v>
      </c>
      <c r="F88" s="9">
        <v>8514.93</v>
      </c>
      <c r="G88" s="9" t="s">
        <v>73</v>
      </c>
      <c r="H88" s="20" t="s">
        <v>78</v>
      </c>
      <c r="I88" s="20" t="s">
        <v>205</v>
      </c>
      <c r="J88" s="9" t="s">
        <v>80</v>
      </c>
    </row>
    <row r="89" spans="1:10" x14ac:dyDescent="0.25">
      <c r="A89" s="8">
        <v>74</v>
      </c>
      <c r="B89" s="19" t="s">
        <v>148</v>
      </c>
      <c r="C89" s="33">
        <v>2.108935805E-3</v>
      </c>
      <c r="D89" s="9">
        <v>6410.93</v>
      </c>
      <c r="E89" s="9">
        <v>0</v>
      </c>
      <c r="F89" s="9">
        <v>6410.93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75</v>
      </c>
      <c r="B90" s="19" t="s">
        <v>149</v>
      </c>
      <c r="C90" s="33">
        <v>2.5617907019999998E-3</v>
      </c>
      <c r="D90" s="9">
        <v>7787.56</v>
      </c>
      <c r="E90" s="9">
        <v>0</v>
      </c>
      <c r="F90" s="9">
        <v>7787.56</v>
      </c>
      <c r="G90" s="9" t="s">
        <v>75</v>
      </c>
      <c r="H90" s="20" t="s">
        <v>76</v>
      </c>
      <c r="I90" s="20" t="s">
        <v>76</v>
      </c>
      <c r="J90" s="9" t="s">
        <v>76</v>
      </c>
    </row>
    <row r="91" spans="1:10" x14ac:dyDescent="0.25">
      <c r="A91" s="8">
        <v>76</v>
      </c>
      <c r="B91" s="19" t="s">
        <v>150</v>
      </c>
      <c r="C91" s="33">
        <v>3.3117880000000002E-5</v>
      </c>
      <c r="D91" s="9">
        <v>100.67</v>
      </c>
      <c r="E91" s="9">
        <v>0</v>
      </c>
      <c r="F91" s="9">
        <v>100.67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77</v>
      </c>
      <c r="B92" s="19" t="s">
        <v>151</v>
      </c>
      <c r="C92" s="33">
        <v>2.511550431E-3</v>
      </c>
      <c r="D92" s="9">
        <v>7634.84</v>
      </c>
      <c r="E92" s="9">
        <v>0</v>
      </c>
      <c r="F92" s="9">
        <v>7634.84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78</v>
      </c>
      <c r="B93" s="19" t="s">
        <v>50</v>
      </c>
      <c r="C93" s="33">
        <v>6.1450433450000001E-3</v>
      </c>
      <c r="D93" s="9">
        <v>18680.259999999998</v>
      </c>
      <c r="E93" s="9">
        <v>0</v>
      </c>
      <c r="F93" s="9">
        <v>18680.259999999998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79</v>
      </c>
      <c r="B94" s="19" t="s">
        <v>152</v>
      </c>
      <c r="C94" s="33">
        <v>6.0394233850000001E-3</v>
      </c>
      <c r="D94" s="9">
        <v>18359.18</v>
      </c>
      <c r="E94" s="9">
        <v>0</v>
      </c>
      <c r="F94" s="9">
        <v>18359.18</v>
      </c>
      <c r="G94" s="9" t="s">
        <v>73</v>
      </c>
      <c r="H94" s="20" t="s">
        <v>78</v>
      </c>
      <c r="I94" s="20" t="s">
        <v>221</v>
      </c>
      <c r="J94" s="9" t="s">
        <v>80</v>
      </c>
    </row>
    <row r="95" spans="1:10" x14ac:dyDescent="0.25">
      <c r="A95" s="8">
        <v>80</v>
      </c>
      <c r="B95" s="19" t="s">
        <v>51</v>
      </c>
      <c r="C95" s="33">
        <v>4.8954164660000004E-3</v>
      </c>
      <c r="D95" s="9">
        <v>14881.53</v>
      </c>
      <c r="E95" s="9">
        <v>0</v>
      </c>
      <c r="F95" s="9">
        <v>14881.53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81</v>
      </c>
      <c r="B96" s="19" t="s">
        <v>154</v>
      </c>
      <c r="C96" s="33">
        <v>4.2780560660000003E-3</v>
      </c>
      <c r="D96" s="9">
        <v>13004.82</v>
      </c>
      <c r="E96" s="9">
        <v>0</v>
      </c>
      <c r="F96" s="9">
        <v>13004.82</v>
      </c>
      <c r="G96" s="9" t="s">
        <v>75</v>
      </c>
      <c r="H96" s="20" t="s">
        <v>76</v>
      </c>
      <c r="I96" s="20" t="s">
        <v>76</v>
      </c>
      <c r="J96" s="9" t="s">
        <v>76</v>
      </c>
    </row>
    <row r="97" spans="1:10" x14ac:dyDescent="0.25">
      <c r="A97" s="8">
        <v>82</v>
      </c>
      <c r="B97" s="19" t="s">
        <v>52</v>
      </c>
      <c r="C97" s="33">
        <v>2.5663749399999999E-3</v>
      </c>
      <c r="D97" s="9">
        <v>7801.5</v>
      </c>
      <c r="E97" s="9">
        <v>0</v>
      </c>
      <c r="F97" s="9">
        <v>7801.5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83</v>
      </c>
      <c r="B98" s="19" t="s">
        <v>53</v>
      </c>
      <c r="C98" s="33">
        <v>7.2310164019999998E-2</v>
      </c>
      <c r="D98" s="9">
        <v>219814.94</v>
      </c>
      <c r="E98" s="9">
        <v>0</v>
      </c>
      <c r="F98" s="9">
        <v>219814.94</v>
      </c>
      <c r="G98" s="9" t="s">
        <v>73</v>
      </c>
      <c r="H98" s="20" t="s">
        <v>78</v>
      </c>
      <c r="I98" s="20" t="s">
        <v>155</v>
      </c>
      <c r="J98" s="9" t="s">
        <v>80</v>
      </c>
    </row>
    <row r="99" spans="1:10" x14ac:dyDescent="0.25">
      <c r="A99" s="8">
        <v>84</v>
      </c>
      <c r="B99" s="19" t="s">
        <v>156</v>
      </c>
      <c r="C99" s="33">
        <v>4.5983705270000001E-3</v>
      </c>
      <c r="D99" s="9">
        <v>13978.54</v>
      </c>
      <c r="E99" s="9">
        <v>0</v>
      </c>
      <c r="F99" s="9">
        <v>13978.54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85</v>
      </c>
      <c r="B100" s="19" t="s">
        <v>157</v>
      </c>
      <c r="C100" s="33">
        <v>1.009497162E-3</v>
      </c>
      <c r="D100" s="9">
        <v>3068.76</v>
      </c>
      <c r="E100" s="9">
        <v>0</v>
      </c>
      <c r="F100" s="9">
        <v>3068.76</v>
      </c>
      <c r="G100" s="9" t="s">
        <v>75</v>
      </c>
      <c r="H100" s="20" t="s">
        <v>76</v>
      </c>
      <c r="I100" s="20" t="s">
        <v>76</v>
      </c>
      <c r="J100" s="9" t="s">
        <v>76</v>
      </c>
    </row>
    <row r="101" spans="1:10" x14ac:dyDescent="0.25">
      <c r="A101" s="8">
        <v>86</v>
      </c>
      <c r="B101" s="19" t="s">
        <v>158</v>
      </c>
      <c r="C101" s="33">
        <v>7.7374824599999999E-4</v>
      </c>
      <c r="D101" s="9">
        <v>2352.11</v>
      </c>
      <c r="E101" s="9">
        <v>0</v>
      </c>
      <c r="F101" s="9">
        <v>2352.11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87</v>
      </c>
      <c r="B102" s="19" t="s">
        <v>159</v>
      </c>
      <c r="C102" s="33">
        <v>2.2148374910000001E-3</v>
      </c>
      <c r="D102" s="9">
        <v>6732.86</v>
      </c>
      <c r="E102" s="9">
        <v>0</v>
      </c>
      <c r="F102" s="9">
        <v>6732.86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88</v>
      </c>
      <c r="B103" s="19" t="s">
        <v>160</v>
      </c>
      <c r="C103" s="33">
        <v>3.8457048139999999E-3</v>
      </c>
      <c r="D103" s="9">
        <v>11690.52</v>
      </c>
      <c r="E103" s="9">
        <v>0</v>
      </c>
      <c r="F103" s="9">
        <v>11690.52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89</v>
      </c>
      <c r="B104" s="19" t="s">
        <v>161</v>
      </c>
      <c r="C104" s="33">
        <v>4.839486007E-3</v>
      </c>
      <c r="D104" s="9">
        <v>14711.5</v>
      </c>
      <c r="E104" s="9">
        <v>0</v>
      </c>
      <c r="F104" s="9">
        <v>14711.5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90</v>
      </c>
      <c r="B105" s="19" t="s">
        <v>162</v>
      </c>
      <c r="C105" s="33">
        <v>7.6526269199999998E-3</v>
      </c>
      <c r="D105" s="9">
        <v>23263.14</v>
      </c>
      <c r="E105" s="9">
        <v>0</v>
      </c>
      <c r="F105" s="9">
        <v>23263.14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91</v>
      </c>
      <c r="B106" s="19" t="s">
        <v>163</v>
      </c>
      <c r="C106" s="33">
        <v>4.7567795170000001E-3</v>
      </c>
      <c r="D106" s="9">
        <v>14460.09</v>
      </c>
      <c r="E106" s="9">
        <v>0</v>
      </c>
      <c r="F106" s="9">
        <v>14460.09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92</v>
      </c>
      <c r="B107" s="19" t="s">
        <v>164</v>
      </c>
      <c r="C107" s="33">
        <v>2.2436909E-4</v>
      </c>
      <c r="D107" s="9">
        <v>682.06</v>
      </c>
      <c r="E107" s="9">
        <v>0</v>
      </c>
      <c r="F107" s="9">
        <v>682.06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93</v>
      </c>
      <c r="B108" s="19" t="s">
        <v>54</v>
      </c>
      <c r="C108" s="33">
        <v>2.1014951709999998E-3</v>
      </c>
      <c r="D108" s="9">
        <v>6388.31</v>
      </c>
      <c r="E108" s="9">
        <v>0</v>
      </c>
      <c r="F108" s="9">
        <v>6388.31</v>
      </c>
      <c r="G108" s="9" t="s">
        <v>73</v>
      </c>
      <c r="H108" s="20" t="s">
        <v>78</v>
      </c>
      <c r="I108" s="20" t="s">
        <v>234</v>
      </c>
      <c r="J108" s="9" t="s">
        <v>80</v>
      </c>
    </row>
    <row r="109" spans="1:10" x14ac:dyDescent="0.25">
      <c r="A109" s="8">
        <v>94</v>
      </c>
      <c r="B109" s="19" t="s">
        <v>165</v>
      </c>
      <c r="C109" s="33">
        <v>1.481551278E-3</v>
      </c>
      <c r="D109" s="9">
        <v>4503.75</v>
      </c>
      <c r="E109" s="9">
        <v>0</v>
      </c>
      <c r="F109" s="9">
        <v>4503.75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95</v>
      </c>
      <c r="B110" s="19" t="s">
        <v>166</v>
      </c>
      <c r="C110" s="33">
        <v>6.6032403815999993E-2</v>
      </c>
      <c r="D110" s="9">
        <v>200731.24</v>
      </c>
      <c r="E110" s="9">
        <v>0</v>
      </c>
      <c r="F110" s="9">
        <v>200731.24</v>
      </c>
      <c r="G110" s="9" t="s">
        <v>73</v>
      </c>
      <c r="H110" s="20" t="s">
        <v>235</v>
      </c>
      <c r="I110" s="20" t="s">
        <v>236</v>
      </c>
      <c r="J110" s="9" t="s">
        <v>80</v>
      </c>
    </row>
    <row r="111" spans="1:10" x14ac:dyDescent="0.25">
      <c r="A111" s="8">
        <v>96</v>
      </c>
      <c r="B111" s="19" t="s">
        <v>167</v>
      </c>
      <c r="C111" s="33">
        <v>6.6114635100000005E-4</v>
      </c>
      <c r="D111" s="9">
        <v>2009.81</v>
      </c>
      <c r="E111" s="9">
        <v>0</v>
      </c>
      <c r="F111" s="9">
        <v>2009.81</v>
      </c>
      <c r="G111" s="9" t="s">
        <v>73</v>
      </c>
      <c r="H111" s="20" t="s">
        <v>78</v>
      </c>
      <c r="I111" s="20" t="s">
        <v>205</v>
      </c>
      <c r="J111" s="9" t="s">
        <v>80</v>
      </c>
    </row>
    <row r="112" spans="1:10" x14ac:dyDescent="0.25">
      <c r="A112" s="8">
        <v>97</v>
      </c>
      <c r="B112" s="19" t="s">
        <v>168</v>
      </c>
      <c r="C112" s="33">
        <v>1.2391798879999999E-3</v>
      </c>
      <c r="D112" s="9">
        <v>3766.97</v>
      </c>
      <c r="E112" s="9">
        <v>0</v>
      </c>
      <c r="F112" s="9">
        <v>3766.97</v>
      </c>
      <c r="G112" s="9" t="s">
        <v>75</v>
      </c>
      <c r="H112" s="20" t="s">
        <v>76</v>
      </c>
      <c r="I112" s="20" t="s">
        <v>76</v>
      </c>
      <c r="J112" s="9" t="s">
        <v>76</v>
      </c>
    </row>
    <row r="113" spans="1:10" x14ac:dyDescent="0.25">
      <c r="A113" s="8">
        <v>98</v>
      </c>
      <c r="B113" s="19" t="s">
        <v>169</v>
      </c>
      <c r="C113" s="33">
        <v>4.3583450100000002E-4</v>
      </c>
      <c r="D113" s="9">
        <v>1324.89</v>
      </c>
      <c r="E113" s="9">
        <v>0</v>
      </c>
      <c r="F113" s="9">
        <v>1324.89</v>
      </c>
      <c r="G113" s="9" t="s">
        <v>75</v>
      </c>
      <c r="H113" s="20" t="s">
        <v>76</v>
      </c>
      <c r="I113" s="20" t="s">
        <v>76</v>
      </c>
      <c r="J113" s="9" t="s">
        <v>76</v>
      </c>
    </row>
    <row r="114" spans="1:10" x14ac:dyDescent="0.25">
      <c r="A114" s="8">
        <v>99</v>
      </c>
      <c r="B114" s="19" t="s">
        <v>55</v>
      </c>
      <c r="C114" s="33">
        <v>1.0526023961000001E-2</v>
      </c>
      <c r="D114" s="9">
        <v>31997.95</v>
      </c>
      <c r="E114" s="9">
        <v>0</v>
      </c>
      <c r="F114" s="9">
        <v>31997.95</v>
      </c>
      <c r="G114" s="9" t="s">
        <v>73</v>
      </c>
      <c r="H114" s="20" t="s">
        <v>78</v>
      </c>
      <c r="I114" s="20" t="s">
        <v>205</v>
      </c>
      <c r="J114" s="9" t="s">
        <v>80</v>
      </c>
    </row>
    <row r="115" spans="1:10" x14ac:dyDescent="0.25">
      <c r="A115" s="8">
        <v>100</v>
      </c>
      <c r="B115" s="19" t="s">
        <v>56</v>
      </c>
      <c r="C115" s="33">
        <v>1.6319319250000001E-3</v>
      </c>
      <c r="D115" s="9">
        <v>4960.8900000000003</v>
      </c>
      <c r="E115" s="9">
        <v>0</v>
      </c>
      <c r="F115" s="9">
        <v>4960.8900000000003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101</v>
      </c>
      <c r="B116" s="19" t="s">
        <v>170</v>
      </c>
      <c r="C116" s="33">
        <v>8.6109796399999996E-4</v>
      </c>
      <c r="D116" s="9">
        <v>2617.64</v>
      </c>
      <c r="E116" s="9">
        <v>0</v>
      </c>
      <c r="F116" s="9">
        <v>2617.64</v>
      </c>
      <c r="G116" s="9" t="s">
        <v>75</v>
      </c>
      <c r="H116" s="20" t="s">
        <v>76</v>
      </c>
      <c r="I116" s="20" t="s">
        <v>76</v>
      </c>
      <c r="J116" s="9" t="s">
        <v>76</v>
      </c>
    </row>
    <row r="117" spans="1:10" x14ac:dyDescent="0.25">
      <c r="A117" s="8">
        <v>102</v>
      </c>
      <c r="B117" s="19" t="s">
        <v>57</v>
      </c>
      <c r="C117" s="33">
        <v>6.9054415622000001E-2</v>
      </c>
      <c r="D117" s="9">
        <v>209917.83</v>
      </c>
      <c r="E117" s="9">
        <v>0</v>
      </c>
      <c r="F117" s="9">
        <v>209917.83</v>
      </c>
      <c r="G117" s="9" t="s">
        <v>73</v>
      </c>
      <c r="H117" s="20" t="s">
        <v>78</v>
      </c>
      <c r="I117" s="20" t="s">
        <v>223</v>
      </c>
      <c r="J117" s="9" t="s">
        <v>80</v>
      </c>
    </row>
    <row r="118" spans="1:10" x14ac:dyDescent="0.25">
      <c r="A118" s="8">
        <v>103</v>
      </c>
      <c r="B118" s="19" t="s">
        <v>172</v>
      </c>
      <c r="C118" s="33">
        <v>6.4916448099999996E-4</v>
      </c>
      <c r="D118" s="9">
        <v>1973.39</v>
      </c>
      <c r="E118" s="9">
        <v>0</v>
      </c>
      <c r="F118" s="9">
        <v>1973.39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104</v>
      </c>
      <c r="B119" s="19" t="s">
        <v>173</v>
      </c>
      <c r="C119" s="33">
        <v>3.0872078287000001E-2</v>
      </c>
      <c r="D119" s="9">
        <v>93847.72</v>
      </c>
      <c r="E119" s="9">
        <v>0</v>
      </c>
      <c r="F119" s="9">
        <v>93847.72</v>
      </c>
      <c r="G119" s="9" t="s">
        <v>73</v>
      </c>
      <c r="H119" s="20" t="s">
        <v>78</v>
      </c>
      <c r="I119" s="20" t="s">
        <v>224</v>
      </c>
      <c r="J119" s="9" t="s">
        <v>80</v>
      </c>
    </row>
    <row r="120" spans="1:10" x14ac:dyDescent="0.25">
      <c r="A120" s="8">
        <v>105</v>
      </c>
      <c r="B120" s="19" t="s">
        <v>58</v>
      </c>
      <c r="C120" s="33">
        <v>5.5623859291999998E-2</v>
      </c>
      <c r="D120" s="9">
        <v>169090.41</v>
      </c>
      <c r="E120" s="9">
        <v>0</v>
      </c>
      <c r="F120" s="9">
        <v>169090.41</v>
      </c>
      <c r="G120" s="9" t="s">
        <v>73</v>
      </c>
      <c r="H120" s="20" t="s">
        <v>78</v>
      </c>
      <c r="I120" s="20" t="s">
        <v>225</v>
      </c>
      <c r="J120" s="9" t="s">
        <v>80</v>
      </c>
    </row>
    <row r="121" spans="1:10" x14ac:dyDescent="0.25">
      <c r="A121" s="8">
        <v>106</v>
      </c>
      <c r="B121" s="19" t="s">
        <v>176</v>
      </c>
      <c r="C121" s="33">
        <v>6.8421750000000005E-4</v>
      </c>
      <c r="D121" s="9">
        <v>2079.9499999999998</v>
      </c>
      <c r="E121" s="9">
        <v>0</v>
      </c>
      <c r="F121" s="9">
        <v>2079.9499999999998</v>
      </c>
      <c r="G121" s="9" t="s">
        <v>75</v>
      </c>
      <c r="H121" s="20" t="s">
        <v>76</v>
      </c>
      <c r="I121" s="20" t="s">
        <v>76</v>
      </c>
      <c r="J121" s="9" t="s">
        <v>76</v>
      </c>
    </row>
    <row r="122" spans="1:10" x14ac:dyDescent="0.25">
      <c r="A122" s="8">
        <v>107</v>
      </c>
      <c r="B122" s="19" t="s">
        <v>59</v>
      </c>
      <c r="C122" s="33">
        <v>7.4792401790000004E-3</v>
      </c>
      <c r="D122" s="9">
        <v>22736.07</v>
      </c>
      <c r="E122" s="9">
        <v>0</v>
      </c>
      <c r="F122" s="9">
        <v>22736.07</v>
      </c>
      <c r="G122" s="9" t="s">
        <v>75</v>
      </c>
      <c r="H122" s="20" t="s">
        <v>76</v>
      </c>
      <c r="I122" s="20" t="s">
        <v>76</v>
      </c>
      <c r="J122" s="9" t="s">
        <v>76</v>
      </c>
    </row>
    <row r="123" spans="1:10" x14ac:dyDescent="0.25">
      <c r="A123" s="8">
        <v>108</v>
      </c>
      <c r="B123" s="19" t="s">
        <v>177</v>
      </c>
      <c r="C123" s="33">
        <v>1.0831575690000001E-3</v>
      </c>
      <c r="D123" s="9">
        <v>3292.68</v>
      </c>
      <c r="E123" s="9">
        <v>0</v>
      </c>
      <c r="F123" s="9">
        <v>3292.68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109</v>
      </c>
      <c r="B124" s="19" t="s">
        <v>178</v>
      </c>
      <c r="C124" s="33">
        <v>1.213478384E-3</v>
      </c>
      <c r="D124" s="9">
        <v>3688.84</v>
      </c>
      <c r="E124" s="9">
        <v>0</v>
      </c>
      <c r="F124" s="9">
        <v>3688.84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110</v>
      </c>
      <c r="B125" s="19" t="s">
        <v>179</v>
      </c>
      <c r="C125" s="33">
        <v>3.2816374617000002E-2</v>
      </c>
      <c r="D125" s="9">
        <v>99758.17</v>
      </c>
      <c r="E125" s="9">
        <v>0</v>
      </c>
      <c r="F125" s="9">
        <v>99758.17</v>
      </c>
      <c r="G125" s="9" t="s">
        <v>73</v>
      </c>
      <c r="H125" s="20" t="s">
        <v>78</v>
      </c>
      <c r="I125" s="20" t="s">
        <v>226</v>
      </c>
      <c r="J125" s="9" t="s">
        <v>80</v>
      </c>
    </row>
    <row r="126" spans="1:10" x14ac:dyDescent="0.25">
      <c r="A126" s="8">
        <v>111</v>
      </c>
      <c r="B126" s="19" t="s">
        <v>60</v>
      </c>
      <c r="C126" s="33">
        <v>2.3258492094000001E-2</v>
      </c>
      <c r="D126" s="9">
        <v>70703.259999999995</v>
      </c>
      <c r="E126" s="9">
        <v>0</v>
      </c>
      <c r="F126" s="9">
        <v>70703.259999999995</v>
      </c>
      <c r="G126" s="9" t="s">
        <v>73</v>
      </c>
      <c r="H126" s="20" t="s">
        <v>78</v>
      </c>
      <c r="I126" s="20" t="s">
        <v>227</v>
      </c>
      <c r="J126" s="9" t="s">
        <v>80</v>
      </c>
    </row>
    <row r="127" spans="1:10" x14ac:dyDescent="0.25">
      <c r="A127" s="8">
        <v>112</v>
      </c>
      <c r="B127" s="19" t="s">
        <v>182</v>
      </c>
      <c r="C127" s="33">
        <v>3.0322057390000001E-3</v>
      </c>
      <c r="D127" s="9">
        <v>9217.57</v>
      </c>
      <c r="E127" s="9">
        <v>0</v>
      </c>
      <c r="F127" s="9">
        <v>9217.57</v>
      </c>
      <c r="G127" s="9" t="s">
        <v>75</v>
      </c>
      <c r="H127" s="20" t="s">
        <v>76</v>
      </c>
      <c r="I127" s="20" t="s">
        <v>76</v>
      </c>
      <c r="J127" s="9" t="s">
        <v>76</v>
      </c>
    </row>
    <row r="128" spans="1:10" x14ac:dyDescent="0.25">
      <c r="A128" s="8">
        <v>113</v>
      </c>
      <c r="B128" s="19" t="s">
        <v>183</v>
      </c>
      <c r="C128" s="33">
        <v>2.06598235E-3</v>
      </c>
      <c r="D128" s="9">
        <v>6280.36</v>
      </c>
      <c r="E128" s="9">
        <v>0</v>
      </c>
      <c r="F128" s="9">
        <v>6280.36</v>
      </c>
      <c r="G128" s="9" t="s">
        <v>75</v>
      </c>
      <c r="H128" s="20" t="s">
        <v>76</v>
      </c>
      <c r="I128" s="20" t="s">
        <v>76</v>
      </c>
      <c r="J128" s="9" t="s">
        <v>76</v>
      </c>
    </row>
    <row r="129" spans="1:10" x14ac:dyDescent="0.25">
      <c r="A129" s="8">
        <v>114</v>
      </c>
      <c r="B129" s="19" t="s">
        <v>184</v>
      </c>
      <c r="C129" s="33">
        <v>3.5373336300000002E-4</v>
      </c>
      <c r="D129" s="9">
        <v>1075.31</v>
      </c>
      <c r="E129" s="9">
        <v>0</v>
      </c>
      <c r="F129" s="9">
        <v>1075.31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115</v>
      </c>
      <c r="B130" s="19" t="s">
        <v>185</v>
      </c>
      <c r="C130" s="33">
        <v>1.7306605324999998E-2</v>
      </c>
      <c r="D130" s="9">
        <v>52610.18</v>
      </c>
      <c r="E130" s="9">
        <v>0</v>
      </c>
      <c r="F130" s="9">
        <v>52610.18</v>
      </c>
      <c r="G130" s="9" t="s">
        <v>73</v>
      </c>
      <c r="H130" s="20" t="s">
        <v>78</v>
      </c>
      <c r="I130" s="20" t="s">
        <v>228</v>
      </c>
      <c r="J130" s="9" t="s">
        <v>80</v>
      </c>
    </row>
    <row r="131" spans="1:10" x14ac:dyDescent="0.25">
      <c r="A131" s="8">
        <v>116</v>
      </c>
      <c r="B131" s="19" t="s">
        <v>61</v>
      </c>
      <c r="C131" s="33">
        <v>5.9658219699999999E-4</v>
      </c>
      <c r="D131" s="9">
        <v>1813.54</v>
      </c>
      <c r="E131" s="9">
        <v>0</v>
      </c>
      <c r="F131" s="9">
        <v>1813.54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117</v>
      </c>
      <c r="B132" s="19" t="s">
        <v>62</v>
      </c>
      <c r="C132" s="33">
        <v>3.1407686539999999E-3</v>
      </c>
      <c r="D132" s="9">
        <v>9547.59</v>
      </c>
      <c r="E132" s="9">
        <v>0</v>
      </c>
      <c r="F132" s="9">
        <v>9547.59</v>
      </c>
      <c r="G132" s="9" t="s">
        <v>75</v>
      </c>
      <c r="H132" s="20" t="s">
        <v>76</v>
      </c>
      <c r="I132" s="20" t="s">
        <v>76</v>
      </c>
      <c r="J132" s="9" t="s">
        <v>76</v>
      </c>
    </row>
    <row r="133" spans="1:10" x14ac:dyDescent="0.25">
      <c r="A133" s="8">
        <v>118</v>
      </c>
      <c r="B133" s="19" t="s">
        <v>63</v>
      </c>
      <c r="C133" s="33">
        <v>5.5438702939999999E-3</v>
      </c>
      <c r="D133" s="9">
        <v>16852.759999999998</v>
      </c>
      <c r="E133" s="9">
        <v>0</v>
      </c>
      <c r="F133" s="9">
        <v>16852.759999999998</v>
      </c>
      <c r="G133" s="9" t="s">
        <v>73</v>
      </c>
      <c r="H133" s="20" t="s">
        <v>78</v>
      </c>
      <c r="I133" s="20" t="s">
        <v>229</v>
      </c>
      <c r="J133" s="9" t="s">
        <v>80</v>
      </c>
    </row>
    <row r="134" spans="1:10" x14ac:dyDescent="0.25">
      <c r="A134" s="8">
        <v>119</v>
      </c>
      <c r="B134" s="19" t="s">
        <v>188</v>
      </c>
      <c r="C134" s="33">
        <v>1.2793282199999999E-3</v>
      </c>
      <c r="D134" s="9">
        <v>3889.02</v>
      </c>
      <c r="E134" s="9">
        <v>0</v>
      </c>
      <c r="F134" s="9">
        <v>3889.02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120</v>
      </c>
      <c r="B135" s="19" t="s">
        <v>189</v>
      </c>
      <c r="C135" s="33">
        <v>2.9683334939999998E-3</v>
      </c>
      <c r="D135" s="9">
        <v>9023.41</v>
      </c>
      <c r="E135" s="9">
        <v>0</v>
      </c>
      <c r="F135" s="9">
        <v>9023.41</v>
      </c>
      <c r="G135" s="9" t="s">
        <v>75</v>
      </c>
      <c r="H135" s="20" t="s">
        <v>76</v>
      </c>
      <c r="I135" s="20" t="s">
        <v>76</v>
      </c>
      <c r="J135" s="9" t="s">
        <v>76</v>
      </c>
    </row>
    <row r="136" spans="1:10" x14ac:dyDescent="0.25">
      <c r="A136" s="8">
        <v>121</v>
      </c>
      <c r="B136" s="19" t="s">
        <v>190</v>
      </c>
      <c r="C136" s="33">
        <v>4.5936049000000001E-4</v>
      </c>
      <c r="D136" s="9">
        <v>1396.41</v>
      </c>
      <c r="E136" s="9">
        <v>0</v>
      </c>
      <c r="F136" s="9">
        <v>1396.41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122</v>
      </c>
      <c r="B137" s="19" t="s">
        <v>64</v>
      </c>
      <c r="C137" s="33">
        <v>1.3452637306E-2</v>
      </c>
      <c r="D137" s="9">
        <v>40894.54</v>
      </c>
      <c r="E137" s="9">
        <v>0</v>
      </c>
      <c r="F137" s="9">
        <v>40894.54</v>
      </c>
      <c r="G137" s="9" t="s">
        <v>73</v>
      </c>
      <c r="H137" s="20" t="s">
        <v>78</v>
      </c>
      <c r="I137" s="20" t="s">
        <v>230</v>
      </c>
      <c r="J137" s="9" t="s">
        <v>80</v>
      </c>
    </row>
    <row r="138" spans="1:10" x14ac:dyDescent="0.25">
      <c r="A138" s="8">
        <v>123</v>
      </c>
      <c r="B138" s="19" t="s">
        <v>65</v>
      </c>
      <c r="C138" s="33">
        <v>2.626805837E-3</v>
      </c>
      <c r="D138" s="9">
        <v>7985.2</v>
      </c>
      <c r="E138" s="9">
        <v>0</v>
      </c>
      <c r="F138" s="9">
        <v>7985.2</v>
      </c>
      <c r="G138" s="9" t="s">
        <v>73</v>
      </c>
      <c r="H138" s="20" t="s">
        <v>78</v>
      </c>
      <c r="I138" s="20" t="s">
        <v>237</v>
      </c>
      <c r="J138" s="9" t="s">
        <v>80</v>
      </c>
    </row>
    <row r="139" spans="1:10" x14ac:dyDescent="0.25">
      <c r="A139" s="8">
        <v>124</v>
      </c>
      <c r="B139" s="19" t="s">
        <v>193</v>
      </c>
      <c r="C139" s="33">
        <v>1.85516364E-4</v>
      </c>
      <c r="D139" s="9">
        <v>563.95000000000005</v>
      </c>
      <c r="E139" s="9">
        <v>0</v>
      </c>
      <c r="F139" s="9">
        <v>563.95000000000005</v>
      </c>
      <c r="G139" s="9" t="s">
        <v>75</v>
      </c>
      <c r="H139" s="20" t="s">
        <v>76</v>
      </c>
      <c r="I139" s="20" t="s">
        <v>76</v>
      </c>
      <c r="J139" s="9" t="s">
        <v>76</v>
      </c>
    </row>
    <row r="140" spans="1:10" x14ac:dyDescent="0.25">
      <c r="A140" s="8">
        <v>125</v>
      </c>
      <c r="B140" s="19" t="s">
        <v>194</v>
      </c>
      <c r="C140" s="33">
        <v>6.0604105389999996E-3</v>
      </c>
      <c r="D140" s="9">
        <v>18422.98</v>
      </c>
      <c r="E140" s="9">
        <v>0</v>
      </c>
      <c r="F140" s="9">
        <v>18422.98</v>
      </c>
      <c r="G140" s="9" t="s">
        <v>75</v>
      </c>
      <c r="H140" s="20" t="s">
        <v>76</v>
      </c>
      <c r="I140" s="20" t="s">
        <v>76</v>
      </c>
      <c r="J140" s="9" t="s">
        <v>76</v>
      </c>
    </row>
    <row r="141" spans="1:10" x14ac:dyDescent="0.25">
      <c r="A141" s="8">
        <v>126</v>
      </c>
      <c r="B141" s="19" t="s">
        <v>66</v>
      </c>
      <c r="C141" s="33">
        <v>1.9388392958999998E-2</v>
      </c>
      <c r="D141" s="9">
        <v>58938.58</v>
      </c>
      <c r="E141" s="9">
        <v>0</v>
      </c>
      <c r="F141" s="9">
        <v>58938.58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5">
        <v>127</v>
      </c>
      <c r="B142" s="22" t="s">
        <v>67</v>
      </c>
      <c r="C142" s="32">
        <v>0.99999999999900013</v>
      </c>
      <c r="D142" s="6">
        <v>3039889.9900000016</v>
      </c>
      <c r="E142" s="6">
        <v>0</v>
      </c>
      <c r="F142" s="6">
        <v>3039889.9900000016</v>
      </c>
    </row>
    <row r="145" spans="1:10" s="21" customFormat="1" ht="1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21" customForma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21" customFormat="1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21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</sheetData>
  <mergeCells count="5">
    <mergeCell ref="D5:E8"/>
    <mergeCell ref="C9:E9"/>
    <mergeCell ref="A14:J14"/>
    <mergeCell ref="A2:E2"/>
    <mergeCell ref="A3:E3"/>
  </mergeCells>
  <conditionalFormatting sqref="H16:J141">
    <cfRule type="expression" dxfId="1" priority="1">
      <formula>$G16="No"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A630-1C93-4790-BDF9-B4862190A8F5}">
  <sheetPr>
    <pageSetUpPr fitToPage="1"/>
  </sheetPr>
  <dimension ref="A1:J142"/>
  <sheetViews>
    <sheetView zoomScale="80" zoomScaleNormal="80" zoomScaleSheetLayoutView="80" workbookViewId="0">
      <pane xSplit="1" ySplit="4" topLeftCell="B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E2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8" width="16.625" style="1" customWidth="1"/>
    <col min="9" max="9" width="15.375" style="1" customWidth="1"/>
    <col min="10" max="10" width="15.25" style="1" customWidth="1"/>
    <col min="11" max="16384" width="9" style="1"/>
  </cols>
  <sheetData>
    <row r="1" spans="1:10" ht="61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.75" customHeight="1" x14ac:dyDescent="0.25">
      <c r="A2" s="39" t="s">
        <v>253</v>
      </c>
      <c r="B2" s="39"/>
      <c r="C2" s="39"/>
      <c r="D2" s="39"/>
      <c r="E2" s="54"/>
      <c r="F2" s="26"/>
      <c r="G2" s="26"/>
      <c r="H2" s="26"/>
      <c r="I2" s="26"/>
      <c r="J2" s="26"/>
    </row>
    <row r="3" spans="1:10" x14ac:dyDescent="0.25">
      <c r="A3" s="55" t="s">
        <v>231</v>
      </c>
      <c r="B3" s="56"/>
      <c r="C3" s="56"/>
      <c r="D3" s="56"/>
      <c r="E3" s="57"/>
      <c r="F3" s="27"/>
      <c r="G3" s="27"/>
      <c r="H3" s="27"/>
      <c r="I3" s="27"/>
      <c r="J3" s="27"/>
    </row>
    <row r="4" spans="1:10" ht="31.5" x14ac:dyDescent="0.25">
      <c r="A4" s="3"/>
      <c r="B4" s="18"/>
      <c r="C4" s="4" t="s">
        <v>197</v>
      </c>
      <c r="D4" s="4" t="s">
        <v>8</v>
      </c>
      <c r="E4" s="4" t="s">
        <v>9</v>
      </c>
      <c r="F4" s="27"/>
      <c r="G4" s="27"/>
      <c r="H4" s="27"/>
      <c r="I4" s="27"/>
      <c r="J4" s="27"/>
    </row>
    <row r="5" spans="1:10" ht="16.5" customHeight="1" x14ac:dyDescent="0.25">
      <c r="A5" s="5" t="s">
        <v>10</v>
      </c>
      <c r="B5" s="7" t="s">
        <v>13</v>
      </c>
      <c r="C5" s="6">
        <v>6454575.914033182</v>
      </c>
      <c r="D5" s="47"/>
      <c r="E5" s="48"/>
      <c r="F5" s="27"/>
      <c r="G5" s="27"/>
      <c r="H5" s="27"/>
      <c r="I5" s="27"/>
      <c r="J5" s="27"/>
    </row>
    <row r="6" spans="1:10" x14ac:dyDescent="0.25">
      <c r="A6" s="8">
        <v>1</v>
      </c>
      <c r="B6" s="10" t="s">
        <v>232</v>
      </c>
      <c r="C6" s="9">
        <v>6386682.189133984</v>
      </c>
      <c r="D6" s="49"/>
      <c r="E6" s="50"/>
      <c r="F6" s="27"/>
      <c r="G6" s="27"/>
      <c r="H6" s="27"/>
      <c r="I6" s="27"/>
      <c r="J6" s="27"/>
    </row>
    <row r="7" spans="1:10" x14ac:dyDescent="0.25">
      <c r="A7" s="8">
        <v>2</v>
      </c>
      <c r="B7" s="10" t="s">
        <v>238</v>
      </c>
      <c r="C7" s="9">
        <v>-4761.5767096026084</v>
      </c>
      <c r="D7" s="49"/>
      <c r="E7" s="50"/>
      <c r="F7" s="27"/>
      <c r="G7" s="27"/>
      <c r="H7" s="27"/>
      <c r="I7" s="27"/>
      <c r="J7" s="27"/>
    </row>
    <row r="8" spans="1:10" x14ac:dyDescent="0.25">
      <c r="A8" s="8">
        <v>3</v>
      </c>
      <c r="B8" s="10" t="s">
        <v>5</v>
      </c>
      <c r="C8" s="9">
        <v>72655.301608800728</v>
      </c>
      <c r="D8" s="51"/>
      <c r="E8" s="52"/>
      <c r="F8" s="27"/>
      <c r="G8" s="27"/>
      <c r="H8" s="27"/>
      <c r="I8" s="27"/>
      <c r="J8" s="27"/>
    </row>
    <row r="9" spans="1:10" ht="35.25" customHeight="1" x14ac:dyDescent="0.25">
      <c r="A9" s="5" t="s">
        <v>11</v>
      </c>
      <c r="B9" s="12" t="s">
        <v>15</v>
      </c>
      <c r="C9" s="37" t="s">
        <v>16</v>
      </c>
      <c r="D9" s="53"/>
      <c r="E9" s="54"/>
      <c r="F9" s="27"/>
      <c r="G9" s="27"/>
      <c r="H9" s="27"/>
      <c r="I9" s="27"/>
      <c r="J9" s="27"/>
    </row>
    <row r="10" spans="1:10" x14ac:dyDescent="0.25">
      <c r="A10" s="8">
        <v>1</v>
      </c>
      <c r="B10" s="13" t="s">
        <v>17</v>
      </c>
      <c r="C10" s="9">
        <v>3227287.9900000012</v>
      </c>
      <c r="D10" s="14">
        <v>3227287.9900000012</v>
      </c>
      <c r="E10" s="16"/>
      <c r="F10" s="27"/>
      <c r="G10" s="27"/>
      <c r="H10" s="27"/>
      <c r="I10" s="27"/>
      <c r="J10" s="27"/>
    </row>
    <row r="11" spans="1:10" x14ac:dyDescent="0.25">
      <c r="A11" s="8">
        <v>2</v>
      </c>
      <c r="B11" s="13" t="s">
        <v>18</v>
      </c>
      <c r="C11" s="9">
        <v>3227287.9200000009</v>
      </c>
      <c r="D11" s="16"/>
      <c r="E11" s="16"/>
      <c r="F11" s="27"/>
      <c r="G11" s="27"/>
      <c r="H11" s="27"/>
      <c r="I11" s="27"/>
      <c r="J11" s="27"/>
    </row>
    <row r="12" spans="1:10" x14ac:dyDescent="0.25">
      <c r="A12" s="8" t="s">
        <v>19</v>
      </c>
      <c r="B12" s="13" t="s">
        <v>233</v>
      </c>
      <c r="C12" s="9">
        <v>-484093.19</v>
      </c>
      <c r="D12" s="16"/>
      <c r="E12" s="14">
        <v>484093.19</v>
      </c>
      <c r="F12" s="27"/>
      <c r="G12" s="27"/>
      <c r="H12" s="27"/>
      <c r="I12" s="27"/>
      <c r="J12" s="27"/>
    </row>
    <row r="13" spans="1:10" x14ac:dyDescent="0.25">
      <c r="A13" s="8" t="s">
        <v>20</v>
      </c>
      <c r="B13" s="13" t="s">
        <v>21</v>
      </c>
      <c r="C13" s="9">
        <v>2743194.7300000009</v>
      </c>
      <c r="D13" s="16"/>
      <c r="E13" s="16"/>
      <c r="F13" s="27"/>
      <c r="G13" s="27"/>
      <c r="H13" s="27"/>
      <c r="I13" s="27"/>
      <c r="J13" s="27"/>
    </row>
    <row r="14" spans="1:10" x14ac:dyDescent="0.25">
      <c r="A14" s="44" t="s">
        <v>22</v>
      </c>
      <c r="B14" s="45" t="e">
        <v>#REF!</v>
      </c>
      <c r="C14" s="45" t="e">
        <v>#REF!</v>
      </c>
      <c r="D14" s="45"/>
      <c r="E14" s="45"/>
      <c r="F14" s="45"/>
      <c r="G14" s="45"/>
      <c r="H14" s="45"/>
      <c r="I14" s="45"/>
      <c r="J14" s="46"/>
    </row>
    <row r="15" spans="1:10" ht="49.5" customHeight="1" x14ac:dyDescent="0.25">
      <c r="A15" s="3"/>
      <c r="B15" s="18" t="s">
        <v>23</v>
      </c>
      <c r="C15" s="4" t="s">
        <v>2</v>
      </c>
      <c r="D15" s="4" t="s">
        <v>3</v>
      </c>
      <c r="E15" s="4" t="s">
        <v>24</v>
      </c>
      <c r="F15" s="4" t="s">
        <v>197</v>
      </c>
      <c r="G15" s="4" t="s">
        <v>25</v>
      </c>
      <c r="H15" s="4" t="s">
        <v>26</v>
      </c>
      <c r="I15" s="4" t="s">
        <v>27</v>
      </c>
      <c r="J15" s="4" t="s">
        <v>28</v>
      </c>
    </row>
    <row r="16" spans="1:10" x14ac:dyDescent="0.25">
      <c r="A16" s="8">
        <v>1</v>
      </c>
      <c r="B16" s="19" t="s">
        <v>74</v>
      </c>
      <c r="C16" s="33">
        <v>2.491525333E-3</v>
      </c>
      <c r="D16" s="9">
        <v>6834.74</v>
      </c>
      <c r="E16" s="9">
        <v>0</v>
      </c>
      <c r="F16" s="9">
        <v>6834.74</v>
      </c>
      <c r="G16" s="9" t="s">
        <v>75</v>
      </c>
      <c r="H16" s="20" t="s">
        <v>76</v>
      </c>
      <c r="I16" s="20" t="s">
        <v>76</v>
      </c>
      <c r="J16" s="9" t="s">
        <v>76</v>
      </c>
    </row>
    <row r="17" spans="1:10" x14ac:dyDescent="0.25">
      <c r="A17" s="8">
        <v>2</v>
      </c>
      <c r="B17" s="19" t="s">
        <v>29</v>
      </c>
      <c r="C17" s="33">
        <v>1.638732475E-3</v>
      </c>
      <c r="D17" s="9">
        <v>4495.3599999999997</v>
      </c>
      <c r="E17" s="9">
        <v>0</v>
      </c>
      <c r="F17" s="9">
        <v>4495.3599999999997</v>
      </c>
      <c r="G17" s="9" t="s">
        <v>75</v>
      </c>
      <c r="H17" s="20" t="s">
        <v>76</v>
      </c>
      <c r="I17" s="20" t="s">
        <v>76</v>
      </c>
      <c r="J17" s="9" t="s">
        <v>76</v>
      </c>
    </row>
    <row r="18" spans="1:10" x14ac:dyDescent="0.25">
      <c r="A18" s="8">
        <v>3</v>
      </c>
      <c r="B18" s="19" t="s">
        <v>77</v>
      </c>
      <c r="C18" s="33">
        <v>1.774962906E-3</v>
      </c>
      <c r="D18" s="9">
        <v>4869.07</v>
      </c>
      <c r="E18" s="9">
        <v>0</v>
      </c>
      <c r="F18" s="9">
        <v>4869.07</v>
      </c>
      <c r="G18" s="9" t="s">
        <v>73</v>
      </c>
      <c r="H18" s="20" t="s">
        <v>78</v>
      </c>
      <c r="I18" s="20" t="s">
        <v>203</v>
      </c>
      <c r="J18" s="9" t="s">
        <v>80</v>
      </c>
    </row>
    <row r="19" spans="1:10" x14ac:dyDescent="0.25">
      <c r="A19" s="8">
        <v>4</v>
      </c>
      <c r="B19" s="19" t="s">
        <v>81</v>
      </c>
      <c r="C19" s="33">
        <v>2.6205240800000001E-3</v>
      </c>
      <c r="D19" s="9">
        <v>7188.61</v>
      </c>
      <c r="E19" s="9">
        <v>0</v>
      </c>
      <c r="F19" s="9">
        <v>7188.61</v>
      </c>
      <c r="G19" s="9" t="s">
        <v>75</v>
      </c>
      <c r="H19" s="20" t="s">
        <v>76</v>
      </c>
      <c r="I19" s="20" t="s">
        <v>76</v>
      </c>
      <c r="J19" s="9" t="s">
        <v>76</v>
      </c>
    </row>
    <row r="20" spans="1:10" x14ac:dyDescent="0.25">
      <c r="A20" s="8">
        <v>5</v>
      </c>
      <c r="B20" s="19" t="s">
        <v>30</v>
      </c>
      <c r="C20" s="33">
        <v>4.6944983860000003E-3</v>
      </c>
      <c r="D20" s="9">
        <v>12877.92</v>
      </c>
      <c r="E20" s="9">
        <v>0</v>
      </c>
      <c r="F20" s="9">
        <v>12877.92</v>
      </c>
      <c r="G20" s="9" t="s">
        <v>75</v>
      </c>
      <c r="H20" s="20" t="s">
        <v>76</v>
      </c>
      <c r="I20" s="20" t="s">
        <v>76</v>
      </c>
      <c r="J20" s="9" t="s">
        <v>76</v>
      </c>
    </row>
    <row r="21" spans="1:10" x14ac:dyDescent="0.25">
      <c r="A21" s="8">
        <v>6</v>
      </c>
      <c r="B21" s="19" t="s">
        <v>82</v>
      </c>
      <c r="C21" s="33">
        <v>3.2512970290000001E-3</v>
      </c>
      <c r="D21" s="9">
        <v>8918.94</v>
      </c>
      <c r="E21" s="9">
        <v>0</v>
      </c>
      <c r="F21" s="9">
        <v>8918.94</v>
      </c>
      <c r="G21" s="9" t="s">
        <v>75</v>
      </c>
      <c r="H21" s="20" t="s">
        <v>76</v>
      </c>
      <c r="I21" s="20" t="s">
        <v>76</v>
      </c>
      <c r="J21" s="9" t="s">
        <v>76</v>
      </c>
    </row>
    <row r="22" spans="1:10" x14ac:dyDescent="0.25">
      <c r="A22" s="8">
        <v>7</v>
      </c>
      <c r="B22" s="19" t="s">
        <v>83</v>
      </c>
      <c r="C22" s="33">
        <v>1.3646860140000001E-3</v>
      </c>
      <c r="D22" s="9">
        <v>3743.6</v>
      </c>
      <c r="E22" s="9">
        <v>0</v>
      </c>
      <c r="F22" s="9">
        <v>3743.6</v>
      </c>
      <c r="G22" s="9" t="s">
        <v>73</v>
      </c>
      <c r="H22" s="20" t="s">
        <v>78</v>
      </c>
      <c r="I22" s="20" t="s">
        <v>204</v>
      </c>
      <c r="J22" s="9" t="s">
        <v>80</v>
      </c>
    </row>
    <row r="23" spans="1:10" x14ac:dyDescent="0.25">
      <c r="A23" s="8">
        <v>8</v>
      </c>
      <c r="B23" s="19" t="s">
        <v>85</v>
      </c>
      <c r="C23" s="33">
        <v>1.384729857E-3</v>
      </c>
      <c r="D23" s="9">
        <v>3798.58</v>
      </c>
      <c r="E23" s="9">
        <v>0</v>
      </c>
      <c r="F23" s="9">
        <v>3798.58</v>
      </c>
      <c r="G23" s="9" t="s">
        <v>75</v>
      </c>
      <c r="H23" s="20" t="s">
        <v>76</v>
      </c>
      <c r="I23" s="20" t="s">
        <v>76</v>
      </c>
      <c r="J23" s="9" t="s">
        <v>76</v>
      </c>
    </row>
    <row r="24" spans="1:10" x14ac:dyDescent="0.25">
      <c r="A24" s="8">
        <v>9</v>
      </c>
      <c r="B24" s="19" t="s">
        <v>86</v>
      </c>
      <c r="C24" s="33">
        <v>1.1300592573E-2</v>
      </c>
      <c r="D24" s="9">
        <v>30999.73</v>
      </c>
      <c r="E24" s="9">
        <v>0</v>
      </c>
      <c r="F24" s="9">
        <v>30999.73</v>
      </c>
      <c r="G24" s="9" t="s">
        <v>75</v>
      </c>
      <c r="H24" s="20" t="s">
        <v>76</v>
      </c>
      <c r="I24" s="20" t="s">
        <v>76</v>
      </c>
      <c r="J24" s="9" t="s">
        <v>76</v>
      </c>
    </row>
    <row r="25" spans="1:10" x14ac:dyDescent="0.25">
      <c r="A25" s="8">
        <v>10</v>
      </c>
      <c r="B25" s="19" t="s">
        <v>87</v>
      </c>
      <c r="C25" s="33">
        <v>8.9786145769999992E-3</v>
      </c>
      <c r="D25" s="9">
        <v>24630.09</v>
      </c>
      <c r="E25" s="9">
        <v>0</v>
      </c>
      <c r="F25" s="9">
        <v>24630.09</v>
      </c>
      <c r="G25" s="9" t="s">
        <v>75</v>
      </c>
      <c r="H25" s="20" t="s">
        <v>76</v>
      </c>
      <c r="I25" s="20" t="s">
        <v>76</v>
      </c>
      <c r="J25" s="9" t="s">
        <v>76</v>
      </c>
    </row>
    <row r="26" spans="1:10" x14ac:dyDescent="0.25">
      <c r="A26" s="8">
        <v>11</v>
      </c>
      <c r="B26" s="19" t="s">
        <v>31</v>
      </c>
      <c r="C26" s="33">
        <v>1.4848831892E-2</v>
      </c>
      <c r="D26" s="9">
        <v>40733.24</v>
      </c>
      <c r="E26" s="9">
        <v>0</v>
      </c>
      <c r="F26" s="9">
        <v>40733.24</v>
      </c>
      <c r="G26" s="9" t="s">
        <v>75</v>
      </c>
      <c r="H26" s="20" t="s">
        <v>76</v>
      </c>
      <c r="I26" s="20" t="s">
        <v>76</v>
      </c>
      <c r="J26" s="9" t="s">
        <v>76</v>
      </c>
    </row>
    <row r="27" spans="1:10" x14ac:dyDescent="0.25">
      <c r="A27" s="8">
        <v>12</v>
      </c>
      <c r="B27" s="19" t="s">
        <v>88</v>
      </c>
      <c r="C27" s="33">
        <v>1.190773864E-3</v>
      </c>
      <c r="D27" s="9">
        <v>3266.52</v>
      </c>
      <c r="E27" s="9">
        <v>0</v>
      </c>
      <c r="F27" s="9">
        <v>3266.52</v>
      </c>
      <c r="G27" s="9" t="s">
        <v>75</v>
      </c>
      <c r="H27" s="20" t="s">
        <v>76</v>
      </c>
      <c r="I27" s="20" t="s">
        <v>76</v>
      </c>
      <c r="J27" s="9" t="s">
        <v>76</v>
      </c>
    </row>
    <row r="28" spans="1:10" x14ac:dyDescent="0.25">
      <c r="A28" s="8">
        <v>13</v>
      </c>
      <c r="B28" s="19" t="s">
        <v>89</v>
      </c>
      <c r="C28" s="33">
        <v>4.4761613039999999E-3</v>
      </c>
      <c r="D28" s="9">
        <v>12278.98</v>
      </c>
      <c r="E28" s="9">
        <v>0</v>
      </c>
      <c r="F28" s="9">
        <v>12278.98</v>
      </c>
      <c r="G28" s="9" t="s">
        <v>75</v>
      </c>
      <c r="H28" s="20" t="s">
        <v>76</v>
      </c>
      <c r="I28" s="20" t="s">
        <v>76</v>
      </c>
      <c r="J28" s="9" t="s">
        <v>76</v>
      </c>
    </row>
    <row r="29" spans="1:10" x14ac:dyDescent="0.25">
      <c r="A29" s="8">
        <v>14</v>
      </c>
      <c r="B29" s="19" t="s">
        <v>90</v>
      </c>
      <c r="C29" s="33">
        <v>6.1933743890000004E-3</v>
      </c>
      <c r="D29" s="9">
        <v>16989.63</v>
      </c>
      <c r="E29" s="9">
        <v>0</v>
      </c>
      <c r="F29" s="9">
        <v>16989.63</v>
      </c>
      <c r="G29" s="9" t="s">
        <v>75</v>
      </c>
      <c r="H29" s="20" t="s">
        <v>76</v>
      </c>
      <c r="I29" s="20" t="s">
        <v>76</v>
      </c>
      <c r="J29" s="9" t="s">
        <v>76</v>
      </c>
    </row>
    <row r="30" spans="1:10" x14ac:dyDescent="0.25">
      <c r="A30" s="8">
        <v>15</v>
      </c>
      <c r="B30" s="19" t="s">
        <v>91</v>
      </c>
      <c r="C30" s="33">
        <v>2.7096292099999998E-4</v>
      </c>
      <c r="D30" s="9">
        <v>743.3</v>
      </c>
      <c r="E30" s="9">
        <v>0</v>
      </c>
      <c r="F30" s="9">
        <v>743.3</v>
      </c>
      <c r="G30" s="9" t="s">
        <v>75</v>
      </c>
      <c r="H30" s="20" t="s">
        <v>76</v>
      </c>
      <c r="I30" s="20" t="s">
        <v>76</v>
      </c>
      <c r="J30" s="9" t="s">
        <v>76</v>
      </c>
    </row>
    <row r="31" spans="1:10" x14ac:dyDescent="0.25">
      <c r="A31" s="8">
        <v>16</v>
      </c>
      <c r="B31" s="19" t="s">
        <v>92</v>
      </c>
      <c r="C31" s="33">
        <v>1.1468616610000001E-3</v>
      </c>
      <c r="D31" s="9">
        <v>3146.06</v>
      </c>
      <c r="E31" s="9">
        <v>0</v>
      </c>
      <c r="F31" s="9">
        <v>3146.06</v>
      </c>
      <c r="G31" s="9" t="s">
        <v>73</v>
      </c>
      <c r="H31" s="20" t="s">
        <v>78</v>
      </c>
      <c r="I31" s="20" t="s">
        <v>205</v>
      </c>
      <c r="J31" s="9" t="s">
        <v>80</v>
      </c>
    </row>
    <row r="32" spans="1:10" x14ac:dyDescent="0.25">
      <c r="A32" s="8">
        <v>17</v>
      </c>
      <c r="B32" s="19" t="s">
        <v>94</v>
      </c>
      <c r="C32" s="33">
        <v>2.6915927240000002E-3</v>
      </c>
      <c r="D32" s="9">
        <v>7383.56</v>
      </c>
      <c r="E32" s="9">
        <v>0</v>
      </c>
      <c r="F32" s="9">
        <v>7383.56</v>
      </c>
      <c r="G32" s="9" t="s">
        <v>75</v>
      </c>
      <c r="H32" s="20" t="s">
        <v>76</v>
      </c>
      <c r="I32" s="20" t="s">
        <v>76</v>
      </c>
      <c r="J32" s="9" t="s">
        <v>76</v>
      </c>
    </row>
    <row r="33" spans="1:10" x14ac:dyDescent="0.25">
      <c r="A33" s="8">
        <v>18</v>
      </c>
      <c r="B33" s="19" t="s">
        <v>95</v>
      </c>
      <c r="C33" s="33">
        <v>1.909990353E-3</v>
      </c>
      <c r="D33" s="9">
        <v>5239.4799999999996</v>
      </c>
      <c r="E33" s="9">
        <v>0</v>
      </c>
      <c r="F33" s="9">
        <v>5239.4799999999996</v>
      </c>
      <c r="G33" s="9" t="s">
        <v>75</v>
      </c>
      <c r="H33" s="20" t="s">
        <v>76</v>
      </c>
      <c r="I33" s="20" t="s">
        <v>76</v>
      </c>
      <c r="J33" s="9" t="s">
        <v>76</v>
      </c>
    </row>
    <row r="34" spans="1:10" x14ac:dyDescent="0.25">
      <c r="A34" s="8">
        <v>19</v>
      </c>
      <c r="B34" s="19" t="s">
        <v>32</v>
      </c>
      <c r="C34" s="33">
        <v>7.4349144850000002E-3</v>
      </c>
      <c r="D34" s="9">
        <v>20395.419999999998</v>
      </c>
      <c r="E34" s="9">
        <v>0</v>
      </c>
      <c r="F34" s="9">
        <v>20395.419999999998</v>
      </c>
      <c r="G34" s="9" t="s">
        <v>73</v>
      </c>
      <c r="H34" s="20" t="s">
        <v>78</v>
      </c>
      <c r="I34" s="20" t="s">
        <v>206</v>
      </c>
      <c r="J34" s="9" t="s">
        <v>80</v>
      </c>
    </row>
    <row r="35" spans="1:10" x14ac:dyDescent="0.25">
      <c r="A35" s="8">
        <v>20</v>
      </c>
      <c r="B35" s="19" t="s">
        <v>97</v>
      </c>
      <c r="C35" s="33">
        <v>1.2384543490000001E-3</v>
      </c>
      <c r="D35" s="9">
        <v>3397.32</v>
      </c>
      <c r="E35" s="9">
        <v>0</v>
      </c>
      <c r="F35" s="9">
        <v>3397.32</v>
      </c>
      <c r="G35" s="9" t="s">
        <v>75</v>
      </c>
      <c r="H35" s="20" t="s">
        <v>76</v>
      </c>
      <c r="I35" s="20" t="s">
        <v>76</v>
      </c>
      <c r="J35" s="9" t="s">
        <v>76</v>
      </c>
    </row>
    <row r="36" spans="1:10" x14ac:dyDescent="0.25">
      <c r="A36" s="8">
        <v>21</v>
      </c>
      <c r="B36" s="19" t="s">
        <v>98</v>
      </c>
      <c r="C36" s="33">
        <v>1.3076983400999999E-2</v>
      </c>
      <c r="D36" s="9">
        <v>35872.71</v>
      </c>
      <c r="E36" s="9">
        <v>-35872.71</v>
      </c>
      <c r="F36" s="9">
        <v>0</v>
      </c>
      <c r="G36" s="9" t="s">
        <v>73</v>
      </c>
      <c r="H36" s="20" t="s">
        <v>78</v>
      </c>
      <c r="I36" s="20" t="s">
        <v>207</v>
      </c>
      <c r="J36" s="9" t="s">
        <v>80</v>
      </c>
    </row>
    <row r="37" spans="1:10" x14ac:dyDescent="0.25">
      <c r="A37" s="8">
        <v>22</v>
      </c>
      <c r="B37" s="19" t="s">
        <v>33</v>
      </c>
      <c r="C37" s="33">
        <v>4.5149775326000001E-2</v>
      </c>
      <c r="D37" s="9">
        <v>123854.63</v>
      </c>
      <c r="E37" s="9">
        <v>0</v>
      </c>
      <c r="F37" s="9">
        <v>123854.63</v>
      </c>
      <c r="G37" s="9" t="s">
        <v>73</v>
      </c>
      <c r="H37" s="20" t="s">
        <v>78</v>
      </c>
      <c r="I37" s="20" t="s">
        <v>208</v>
      </c>
      <c r="J37" s="9" t="s">
        <v>80</v>
      </c>
    </row>
    <row r="38" spans="1:10" x14ac:dyDescent="0.25">
      <c r="A38" s="8">
        <v>23</v>
      </c>
      <c r="B38" s="19" t="s">
        <v>34</v>
      </c>
      <c r="C38" s="33">
        <v>5.6169953700000005E-4</v>
      </c>
      <c r="D38" s="9">
        <v>1540.85</v>
      </c>
      <c r="E38" s="9">
        <v>0</v>
      </c>
      <c r="F38" s="9">
        <v>1540.85</v>
      </c>
      <c r="G38" s="9" t="s">
        <v>75</v>
      </c>
      <c r="H38" s="20" t="s">
        <v>76</v>
      </c>
      <c r="I38" s="20" t="s">
        <v>76</v>
      </c>
      <c r="J38" s="9" t="s">
        <v>76</v>
      </c>
    </row>
    <row r="39" spans="1:10" x14ac:dyDescent="0.25">
      <c r="A39" s="8">
        <v>24</v>
      </c>
      <c r="B39" s="19" t="s">
        <v>101</v>
      </c>
      <c r="C39" s="33">
        <v>1.1813440599999999E-4</v>
      </c>
      <c r="D39" s="9">
        <v>324.07</v>
      </c>
      <c r="E39" s="9">
        <v>0</v>
      </c>
      <c r="F39" s="9">
        <v>324.07</v>
      </c>
      <c r="G39" s="9" t="s">
        <v>75</v>
      </c>
      <c r="H39" s="20" t="s">
        <v>76</v>
      </c>
      <c r="I39" s="20" t="s">
        <v>76</v>
      </c>
      <c r="J39" s="9" t="s">
        <v>76</v>
      </c>
    </row>
    <row r="40" spans="1:10" x14ac:dyDescent="0.25">
      <c r="A40" s="8">
        <v>25</v>
      </c>
      <c r="B40" s="19" t="s">
        <v>35</v>
      </c>
      <c r="C40" s="33">
        <v>1.7226945989999999E-2</v>
      </c>
      <c r="D40" s="9">
        <v>47256.87</v>
      </c>
      <c r="E40" s="9">
        <v>0</v>
      </c>
      <c r="F40" s="9">
        <v>47256.87</v>
      </c>
      <c r="G40" s="9" t="s">
        <v>75</v>
      </c>
      <c r="H40" s="20" t="s">
        <v>76</v>
      </c>
      <c r="I40" s="20" t="s">
        <v>76</v>
      </c>
      <c r="J40" s="9" t="s">
        <v>76</v>
      </c>
    </row>
    <row r="41" spans="1:10" x14ac:dyDescent="0.25">
      <c r="A41" s="8">
        <v>26</v>
      </c>
      <c r="B41" s="19" t="s">
        <v>102</v>
      </c>
      <c r="C41" s="33">
        <v>1.1797645260000001E-3</v>
      </c>
      <c r="D41" s="9">
        <v>3236.32</v>
      </c>
      <c r="E41" s="9">
        <v>0</v>
      </c>
      <c r="F41" s="9">
        <v>3236.32</v>
      </c>
      <c r="G41" s="9" t="s">
        <v>75</v>
      </c>
      <c r="H41" s="20" t="s">
        <v>76</v>
      </c>
      <c r="I41" s="20" t="s">
        <v>76</v>
      </c>
      <c r="J41" s="9" t="s">
        <v>76</v>
      </c>
    </row>
    <row r="42" spans="1:10" x14ac:dyDescent="0.25">
      <c r="A42" s="8">
        <v>27</v>
      </c>
      <c r="B42" s="19" t="s">
        <v>36</v>
      </c>
      <c r="C42" s="33">
        <v>3.9321751750000002E-3</v>
      </c>
      <c r="D42" s="9">
        <v>10786.72</v>
      </c>
      <c r="E42" s="9">
        <v>0</v>
      </c>
      <c r="F42" s="9">
        <v>10786.72</v>
      </c>
      <c r="G42" s="9" t="s">
        <v>75</v>
      </c>
      <c r="H42" s="20" t="s">
        <v>76</v>
      </c>
      <c r="I42" s="20" t="s">
        <v>76</v>
      </c>
      <c r="J42" s="9" t="s">
        <v>76</v>
      </c>
    </row>
    <row r="43" spans="1:10" x14ac:dyDescent="0.25">
      <c r="A43" s="8">
        <v>28</v>
      </c>
      <c r="B43" s="19" t="s">
        <v>103</v>
      </c>
      <c r="C43" s="33">
        <v>7.9981086499999999E-4</v>
      </c>
      <c r="D43" s="9">
        <v>2194.04</v>
      </c>
      <c r="E43" s="9">
        <v>0</v>
      </c>
      <c r="F43" s="9">
        <v>2194.04</v>
      </c>
      <c r="G43" s="9" t="s">
        <v>75</v>
      </c>
      <c r="H43" s="20" t="s">
        <v>76</v>
      </c>
      <c r="I43" s="20" t="s">
        <v>76</v>
      </c>
      <c r="J43" s="9" t="s">
        <v>76</v>
      </c>
    </row>
    <row r="44" spans="1:10" x14ac:dyDescent="0.25">
      <c r="A44" s="8">
        <v>29</v>
      </c>
      <c r="B44" s="19" t="s">
        <v>104</v>
      </c>
      <c r="C44" s="33">
        <v>4.8016790999999999E-5</v>
      </c>
      <c r="D44" s="9">
        <v>131.72</v>
      </c>
      <c r="E44" s="9">
        <v>0</v>
      </c>
      <c r="F44" s="9">
        <v>131.72</v>
      </c>
      <c r="G44" s="9" t="s">
        <v>75</v>
      </c>
      <c r="H44" s="20" t="s">
        <v>76</v>
      </c>
      <c r="I44" s="20" t="s">
        <v>76</v>
      </c>
      <c r="J44" s="9" t="s">
        <v>76</v>
      </c>
    </row>
    <row r="45" spans="1:10" x14ac:dyDescent="0.25">
      <c r="A45" s="8">
        <v>30</v>
      </c>
      <c r="B45" s="19" t="s">
        <v>105</v>
      </c>
      <c r="C45" s="33">
        <v>3.0589360089999999E-3</v>
      </c>
      <c r="D45" s="9">
        <v>8391.26</v>
      </c>
      <c r="E45" s="9">
        <v>0</v>
      </c>
      <c r="F45" s="9">
        <v>8391.26</v>
      </c>
      <c r="G45" s="9" t="s">
        <v>75</v>
      </c>
      <c r="H45" s="20" t="s">
        <v>76</v>
      </c>
      <c r="I45" s="20" t="s">
        <v>76</v>
      </c>
      <c r="J45" s="9" t="s">
        <v>76</v>
      </c>
    </row>
    <row r="46" spans="1:10" x14ac:dyDescent="0.25">
      <c r="A46" s="8">
        <v>31</v>
      </c>
      <c r="B46" s="19" t="s">
        <v>106</v>
      </c>
      <c r="C46" s="33">
        <v>9.55824915E-4</v>
      </c>
      <c r="D46" s="9">
        <v>2622.01</v>
      </c>
      <c r="E46" s="9">
        <v>0</v>
      </c>
      <c r="F46" s="9">
        <v>2622.01</v>
      </c>
      <c r="G46" s="9" t="s">
        <v>75</v>
      </c>
      <c r="H46" s="20" t="s">
        <v>76</v>
      </c>
      <c r="I46" s="20" t="s">
        <v>76</v>
      </c>
      <c r="J46" s="9" t="s">
        <v>76</v>
      </c>
    </row>
    <row r="47" spans="1:10" x14ac:dyDescent="0.25">
      <c r="A47" s="8">
        <v>32</v>
      </c>
      <c r="B47" s="19" t="s">
        <v>107</v>
      </c>
      <c r="C47" s="33">
        <v>5.3776832599999999E-4</v>
      </c>
      <c r="D47" s="9">
        <v>1475.2</v>
      </c>
      <c r="E47" s="9">
        <v>0</v>
      </c>
      <c r="F47" s="9">
        <v>1475.2</v>
      </c>
      <c r="G47" s="9" t="s">
        <v>75</v>
      </c>
      <c r="H47" s="20" t="s">
        <v>76</v>
      </c>
      <c r="I47" s="20" t="s">
        <v>76</v>
      </c>
      <c r="J47" s="9" t="s">
        <v>76</v>
      </c>
    </row>
    <row r="48" spans="1:10" x14ac:dyDescent="0.25">
      <c r="A48" s="8">
        <v>33</v>
      </c>
      <c r="B48" s="19" t="s">
        <v>108</v>
      </c>
      <c r="C48" s="33">
        <v>1.9258363240999998E-2</v>
      </c>
      <c r="D48" s="9">
        <v>52829.440000000002</v>
      </c>
      <c r="E48" s="9">
        <v>0</v>
      </c>
      <c r="F48" s="9">
        <v>52829.440000000002</v>
      </c>
      <c r="G48" s="9" t="s">
        <v>73</v>
      </c>
      <c r="H48" s="20" t="s">
        <v>78</v>
      </c>
      <c r="I48" s="20" t="s">
        <v>209</v>
      </c>
      <c r="J48" s="9" t="s">
        <v>80</v>
      </c>
    </row>
    <row r="49" spans="1:10" x14ac:dyDescent="0.25">
      <c r="A49" s="8">
        <v>34</v>
      </c>
      <c r="B49" s="19" t="s">
        <v>110</v>
      </c>
      <c r="C49" s="33">
        <v>3.06145224E-3</v>
      </c>
      <c r="D49" s="9">
        <v>8398.16</v>
      </c>
      <c r="E49" s="9">
        <v>0</v>
      </c>
      <c r="F49" s="9">
        <v>8398.16</v>
      </c>
      <c r="G49" s="9" t="s">
        <v>75</v>
      </c>
      <c r="H49" s="20" t="s">
        <v>76</v>
      </c>
      <c r="I49" s="20" t="s">
        <v>76</v>
      </c>
      <c r="J49" s="9" t="s">
        <v>76</v>
      </c>
    </row>
    <row r="50" spans="1:10" x14ac:dyDescent="0.25">
      <c r="A50" s="8">
        <v>35</v>
      </c>
      <c r="B50" s="19" t="s">
        <v>111</v>
      </c>
      <c r="C50" s="33">
        <v>6.4610189099999996E-4</v>
      </c>
      <c r="D50" s="9">
        <v>1772.38</v>
      </c>
      <c r="E50" s="9">
        <v>0</v>
      </c>
      <c r="F50" s="9">
        <v>1772.38</v>
      </c>
      <c r="G50" s="9" t="s">
        <v>75</v>
      </c>
      <c r="H50" s="20" t="s">
        <v>76</v>
      </c>
      <c r="I50" s="20" t="s">
        <v>76</v>
      </c>
      <c r="J50" s="9" t="s">
        <v>76</v>
      </c>
    </row>
    <row r="51" spans="1:10" x14ac:dyDescent="0.25">
      <c r="A51" s="8">
        <v>36</v>
      </c>
      <c r="B51" s="19" t="s">
        <v>37</v>
      </c>
      <c r="C51" s="33">
        <v>1.1534879940000001E-3</v>
      </c>
      <c r="D51" s="9">
        <v>3164.24</v>
      </c>
      <c r="E51" s="9">
        <v>0</v>
      </c>
      <c r="F51" s="9">
        <v>3164.24</v>
      </c>
      <c r="G51" s="9" t="s">
        <v>75</v>
      </c>
      <c r="H51" s="20" t="s">
        <v>76</v>
      </c>
      <c r="I51" s="20" t="s">
        <v>76</v>
      </c>
      <c r="J51" s="9" t="s">
        <v>76</v>
      </c>
    </row>
    <row r="52" spans="1:10" x14ac:dyDescent="0.25">
      <c r="A52" s="8">
        <v>37</v>
      </c>
      <c r="B52" s="19" t="s">
        <v>112</v>
      </c>
      <c r="C52" s="33">
        <v>1.9551854810000002E-3</v>
      </c>
      <c r="D52" s="9">
        <v>5363.45</v>
      </c>
      <c r="E52" s="9">
        <v>0</v>
      </c>
      <c r="F52" s="9">
        <v>5363.45</v>
      </c>
      <c r="G52" s="9" t="s">
        <v>75</v>
      </c>
      <c r="H52" s="20" t="s">
        <v>76</v>
      </c>
      <c r="I52" s="20" t="s">
        <v>76</v>
      </c>
      <c r="J52" s="9" t="s">
        <v>76</v>
      </c>
    </row>
    <row r="53" spans="1:10" x14ac:dyDescent="0.25">
      <c r="A53" s="8">
        <v>38</v>
      </c>
      <c r="B53" s="19" t="s">
        <v>38</v>
      </c>
      <c r="C53" s="33">
        <v>3.3612371439999999E-3</v>
      </c>
      <c r="D53" s="9">
        <v>9220.5300000000007</v>
      </c>
      <c r="E53" s="9">
        <v>0</v>
      </c>
      <c r="F53" s="9">
        <v>9220.5300000000007</v>
      </c>
      <c r="G53" s="9" t="s">
        <v>73</v>
      </c>
      <c r="H53" s="20" t="s">
        <v>78</v>
      </c>
      <c r="I53" s="20" t="s">
        <v>210</v>
      </c>
      <c r="J53" s="9" t="s">
        <v>80</v>
      </c>
    </row>
    <row r="54" spans="1:10" x14ac:dyDescent="0.25">
      <c r="A54" s="8">
        <v>39</v>
      </c>
      <c r="B54" s="19" t="s">
        <v>39</v>
      </c>
      <c r="C54" s="33">
        <v>3.2198220899999999E-4</v>
      </c>
      <c r="D54" s="9">
        <v>883.26</v>
      </c>
      <c r="E54" s="9">
        <v>0</v>
      </c>
      <c r="F54" s="9">
        <v>883.26</v>
      </c>
      <c r="G54" s="9" t="s">
        <v>75</v>
      </c>
      <c r="H54" s="20" t="s">
        <v>76</v>
      </c>
      <c r="I54" s="20" t="s">
        <v>76</v>
      </c>
      <c r="J54" s="9" t="s">
        <v>76</v>
      </c>
    </row>
    <row r="55" spans="1:10" x14ac:dyDescent="0.25">
      <c r="A55" s="8">
        <v>40</v>
      </c>
      <c r="B55" s="19" t="s">
        <v>114</v>
      </c>
      <c r="C55" s="33">
        <v>8.5996334499999997E-4</v>
      </c>
      <c r="D55" s="9">
        <v>2359.0500000000002</v>
      </c>
      <c r="E55" s="9">
        <v>0</v>
      </c>
      <c r="F55" s="9">
        <v>2359.0500000000002</v>
      </c>
      <c r="G55" s="9" t="s">
        <v>75</v>
      </c>
      <c r="H55" s="20" t="s">
        <v>76</v>
      </c>
      <c r="I55" s="20" t="s">
        <v>76</v>
      </c>
      <c r="J55" s="9" t="s">
        <v>76</v>
      </c>
    </row>
    <row r="56" spans="1:10" x14ac:dyDescent="0.25">
      <c r="A56" s="8">
        <v>41</v>
      </c>
      <c r="B56" s="19" t="s">
        <v>115</v>
      </c>
      <c r="C56" s="33">
        <v>5.3060610899999998E-4</v>
      </c>
      <c r="D56" s="9">
        <v>1455.56</v>
      </c>
      <c r="E56" s="9">
        <v>0</v>
      </c>
      <c r="F56" s="9">
        <v>1455.56</v>
      </c>
      <c r="G56" s="9" t="s">
        <v>75</v>
      </c>
      <c r="H56" s="20" t="s">
        <v>76</v>
      </c>
      <c r="I56" s="20" t="s">
        <v>76</v>
      </c>
      <c r="J56" s="9" t="s">
        <v>76</v>
      </c>
    </row>
    <row r="57" spans="1:10" x14ac:dyDescent="0.25">
      <c r="A57" s="8">
        <v>42</v>
      </c>
      <c r="B57" s="19" t="s">
        <v>40</v>
      </c>
      <c r="C57" s="33">
        <v>9.9325721669999995E-3</v>
      </c>
      <c r="D57" s="9">
        <v>27246.98</v>
      </c>
      <c r="E57" s="9">
        <v>0</v>
      </c>
      <c r="F57" s="9">
        <v>27246.98</v>
      </c>
      <c r="G57" s="9" t="s">
        <v>75</v>
      </c>
      <c r="H57" s="20" t="s">
        <v>76</v>
      </c>
      <c r="I57" s="20" t="s">
        <v>76</v>
      </c>
      <c r="J57" s="9" t="s">
        <v>76</v>
      </c>
    </row>
    <row r="58" spans="1:10" x14ac:dyDescent="0.25">
      <c r="A58" s="8">
        <v>43</v>
      </c>
      <c r="B58" s="19" t="s">
        <v>41</v>
      </c>
      <c r="C58" s="33">
        <v>9.9924291379999992E-3</v>
      </c>
      <c r="D58" s="9">
        <v>27411.18</v>
      </c>
      <c r="E58" s="9">
        <v>0</v>
      </c>
      <c r="F58" s="9">
        <v>27411.18</v>
      </c>
      <c r="G58" s="9" t="s">
        <v>75</v>
      </c>
      <c r="H58" s="20" t="s">
        <v>76</v>
      </c>
      <c r="I58" s="20" t="s">
        <v>76</v>
      </c>
      <c r="J58" s="9" t="s">
        <v>76</v>
      </c>
    </row>
    <row r="59" spans="1:10" x14ac:dyDescent="0.25">
      <c r="A59" s="8">
        <v>44</v>
      </c>
      <c r="B59" s="19" t="s">
        <v>42</v>
      </c>
      <c r="C59" s="33">
        <v>6.8204226099999998E-3</v>
      </c>
      <c r="D59" s="9">
        <v>18709.75</v>
      </c>
      <c r="E59" s="9">
        <v>0</v>
      </c>
      <c r="F59" s="9">
        <v>18709.75</v>
      </c>
      <c r="G59" s="9" t="s">
        <v>73</v>
      </c>
      <c r="H59" s="20" t="s">
        <v>78</v>
      </c>
      <c r="I59" s="20" t="s">
        <v>211</v>
      </c>
      <c r="J59" s="9" t="s">
        <v>80</v>
      </c>
    </row>
    <row r="60" spans="1:10" x14ac:dyDescent="0.25">
      <c r="A60" s="8">
        <v>45</v>
      </c>
      <c r="B60" s="19" t="s">
        <v>117</v>
      </c>
      <c r="C60" s="33">
        <v>1.8762401069999999E-3</v>
      </c>
      <c r="D60" s="9">
        <v>5146.8900000000003</v>
      </c>
      <c r="E60" s="9">
        <v>0</v>
      </c>
      <c r="F60" s="9">
        <v>5146.8900000000003</v>
      </c>
      <c r="G60" s="9" t="s">
        <v>75</v>
      </c>
      <c r="H60" s="20" t="s">
        <v>76</v>
      </c>
      <c r="I60" s="20" t="s">
        <v>76</v>
      </c>
      <c r="J60" s="9" t="s">
        <v>76</v>
      </c>
    </row>
    <row r="61" spans="1:10" x14ac:dyDescent="0.25">
      <c r="A61" s="8">
        <v>46</v>
      </c>
      <c r="B61" s="19" t="s">
        <v>118</v>
      </c>
      <c r="C61" s="33">
        <v>4.41713738E-3</v>
      </c>
      <c r="D61" s="9">
        <v>12117.07</v>
      </c>
      <c r="E61" s="9">
        <v>-12117.07</v>
      </c>
      <c r="F61" s="9">
        <v>0</v>
      </c>
      <c r="G61" s="9" t="s">
        <v>73</v>
      </c>
      <c r="H61" s="20" t="s">
        <v>78</v>
      </c>
      <c r="I61" s="20" t="s">
        <v>212</v>
      </c>
      <c r="J61" s="9" t="s">
        <v>80</v>
      </c>
    </row>
    <row r="62" spans="1:10" x14ac:dyDescent="0.25">
      <c r="A62" s="8">
        <v>47</v>
      </c>
      <c r="B62" s="19" t="s">
        <v>120</v>
      </c>
      <c r="C62" s="33">
        <v>1.3311452699999999E-3</v>
      </c>
      <c r="D62" s="9">
        <v>3651.59</v>
      </c>
      <c r="E62" s="9">
        <v>0</v>
      </c>
      <c r="F62" s="9">
        <v>3651.59</v>
      </c>
      <c r="G62" s="9" t="s">
        <v>75</v>
      </c>
      <c r="H62" s="20" t="s">
        <v>76</v>
      </c>
      <c r="I62" s="20" t="s">
        <v>76</v>
      </c>
      <c r="J62" s="9" t="s">
        <v>76</v>
      </c>
    </row>
    <row r="63" spans="1:10" x14ac:dyDescent="0.25">
      <c r="A63" s="8">
        <v>48</v>
      </c>
      <c r="B63" s="19" t="s">
        <v>121</v>
      </c>
      <c r="C63" s="33">
        <v>2.0444102399999999E-4</v>
      </c>
      <c r="D63" s="9">
        <v>560.82000000000005</v>
      </c>
      <c r="E63" s="9">
        <v>0</v>
      </c>
      <c r="F63" s="9">
        <v>560.82000000000005</v>
      </c>
      <c r="G63" s="9" t="s">
        <v>75</v>
      </c>
      <c r="H63" s="20" t="s">
        <v>76</v>
      </c>
      <c r="I63" s="20" t="s">
        <v>76</v>
      </c>
      <c r="J63" s="9" t="s">
        <v>76</v>
      </c>
    </row>
    <row r="64" spans="1:10" x14ac:dyDescent="0.25">
      <c r="A64" s="8">
        <v>49</v>
      </c>
      <c r="B64" s="19" t="s">
        <v>122</v>
      </c>
      <c r="C64" s="33">
        <v>5.4156505639999996E-3</v>
      </c>
      <c r="D64" s="9">
        <v>14856.18</v>
      </c>
      <c r="E64" s="9">
        <v>0</v>
      </c>
      <c r="F64" s="9">
        <v>14856.18</v>
      </c>
      <c r="G64" s="9" t="s">
        <v>75</v>
      </c>
      <c r="H64" s="20" t="s">
        <v>76</v>
      </c>
      <c r="I64" s="20" t="s">
        <v>76</v>
      </c>
      <c r="J64" s="9" t="s">
        <v>76</v>
      </c>
    </row>
    <row r="65" spans="1:10" x14ac:dyDescent="0.25">
      <c r="A65" s="8">
        <v>50</v>
      </c>
      <c r="B65" s="19" t="s">
        <v>123</v>
      </c>
      <c r="C65" s="33">
        <v>5.3773976759999998E-3</v>
      </c>
      <c r="D65" s="9">
        <v>14751.25</v>
      </c>
      <c r="E65" s="9">
        <v>0</v>
      </c>
      <c r="F65" s="9">
        <v>14751.25</v>
      </c>
      <c r="G65" s="9" t="s">
        <v>73</v>
      </c>
      <c r="H65" s="20" t="s">
        <v>78</v>
      </c>
      <c r="I65" s="20" t="s">
        <v>213</v>
      </c>
      <c r="J65" s="9" t="s">
        <v>80</v>
      </c>
    </row>
    <row r="66" spans="1:10" x14ac:dyDescent="0.25">
      <c r="A66" s="8">
        <v>51</v>
      </c>
      <c r="B66" s="19" t="s">
        <v>43</v>
      </c>
      <c r="C66" s="33">
        <v>0.139743722662</v>
      </c>
      <c r="D66" s="9">
        <v>383344.25</v>
      </c>
      <c r="E66" s="9">
        <v>0</v>
      </c>
      <c r="F66" s="9">
        <v>383344.25</v>
      </c>
      <c r="G66" s="9" t="s">
        <v>73</v>
      </c>
      <c r="H66" s="20" t="s">
        <v>78</v>
      </c>
      <c r="I66" s="20" t="s">
        <v>214</v>
      </c>
      <c r="J66" s="9" t="s">
        <v>80</v>
      </c>
    </row>
    <row r="67" spans="1:10" x14ac:dyDescent="0.25">
      <c r="A67" s="8">
        <v>52</v>
      </c>
      <c r="B67" s="19" t="s">
        <v>126</v>
      </c>
      <c r="C67" s="33">
        <v>5.4535252459999998E-3</v>
      </c>
      <c r="D67" s="9">
        <v>14960.08</v>
      </c>
      <c r="E67" s="9">
        <v>0</v>
      </c>
      <c r="F67" s="9">
        <v>14960.08</v>
      </c>
      <c r="G67" s="9" t="s">
        <v>73</v>
      </c>
      <c r="H67" s="20" t="s">
        <v>78</v>
      </c>
      <c r="I67" s="20" t="s">
        <v>215</v>
      </c>
      <c r="J67" s="9" t="s">
        <v>80</v>
      </c>
    </row>
    <row r="68" spans="1:10" x14ac:dyDescent="0.25">
      <c r="A68" s="8">
        <v>53</v>
      </c>
      <c r="B68" s="19" t="s">
        <v>44</v>
      </c>
      <c r="C68" s="33">
        <v>2.6294133668E-2</v>
      </c>
      <c r="D68" s="9">
        <v>72129.929999999993</v>
      </c>
      <c r="E68" s="9">
        <v>47989.78</v>
      </c>
      <c r="F68" s="9">
        <v>120119.70999999999</v>
      </c>
      <c r="G68" s="9" t="s">
        <v>73</v>
      </c>
      <c r="H68" s="20" t="s">
        <v>78</v>
      </c>
      <c r="I68" s="20" t="s">
        <v>216</v>
      </c>
      <c r="J68" s="9" t="s">
        <v>80</v>
      </c>
    </row>
    <row r="69" spans="1:10" x14ac:dyDescent="0.25">
      <c r="A69" s="8">
        <v>54</v>
      </c>
      <c r="B69" s="19" t="s">
        <v>45</v>
      </c>
      <c r="C69" s="33">
        <v>3.855704683E-3</v>
      </c>
      <c r="D69" s="9">
        <v>10576.95</v>
      </c>
      <c r="E69" s="9">
        <v>0</v>
      </c>
      <c r="F69" s="9">
        <v>10576.95</v>
      </c>
      <c r="G69" s="9" t="s">
        <v>73</v>
      </c>
      <c r="H69" s="20" t="s">
        <v>78</v>
      </c>
      <c r="I69" s="20" t="s">
        <v>217</v>
      </c>
      <c r="J69" s="9" t="s">
        <v>80</v>
      </c>
    </row>
    <row r="70" spans="1:10" x14ac:dyDescent="0.25">
      <c r="A70" s="8">
        <v>55</v>
      </c>
      <c r="B70" s="19" t="s">
        <v>46</v>
      </c>
      <c r="C70" s="33">
        <v>2.2116734569999998E-3</v>
      </c>
      <c r="D70" s="9">
        <v>6067.05</v>
      </c>
      <c r="E70" s="9">
        <v>0</v>
      </c>
      <c r="F70" s="9">
        <v>6067.05</v>
      </c>
      <c r="G70" s="9" t="s">
        <v>75</v>
      </c>
      <c r="H70" s="20" t="s">
        <v>76</v>
      </c>
      <c r="I70" s="20" t="s">
        <v>76</v>
      </c>
      <c r="J70" s="9" t="s">
        <v>76</v>
      </c>
    </row>
    <row r="71" spans="1:10" x14ac:dyDescent="0.25">
      <c r="A71" s="8">
        <v>56</v>
      </c>
      <c r="B71" s="19" t="s">
        <v>130</v>
      </c>
      <c r="C71" s="33">
        <v>2.3486272209999998E-3</v>
      </c>
      <c r="D71" s="9">
        <v>6442.74</v>
      </c>
      <c r="E71" s="9">
        <v>0</v>
      </c>
      <c r="F71" s="9">
        <v>6442.74</v>
      </c>
      <c r="G71" s="9" t="s">
        <v>75</v>
      </c>
      <c r="H71" s="20" t="s">
        <v>76</v>
      </c>
      <c r="I71" s="20" t="s">
        <v>76</v>
      </c>
      <c r="J71" s="9" t="s">
        <v>76</v>
      </c>
    </row>
    <row r="72" spans="1:10" x14ac:dyDescent="0.25">
      <c r="A72" s="8">
        <v>57</v>
      </c>
      <c r="B72" s="19" t="s">
        <v>131</v>
      </c>
      <c r="C72" s="33">
        <v>5.2543912399999999E-4</v>
      </c>
      <c r="D72" s="9">
        <v>1441.38</v>
      </c>
      <c r="E72" s="9">
        <v>0</v>
      </c>
      <c r="F72" s="9">
        <v>1441.38</v>
      </c>
      <c r="G72" s="9" t="s">
        <v>75</v>
      </c>
      <c r="H72" s="20" t="s">
        <v>76</v>
      </c>
      <c r="I72" s="20" t="s">
        <v>76</v>
      </c>
      <c r="J72" s="9" t="s">
        <v>76</v>
      </c>
    </row>
    <row r="73" spans="1:10" x14ac:dyDescent="0.25">
      <c r="A73" s="8">
        <v>58</v>
      </c>
      <c r="B73" s="19" t="s">
        <v>132</v>
      </c>
      <c r="C73" s="33">
        <v>1.385202891E-3</v>
      </c>
      <c r="D73" s="9">
        <v>3799.88</v>
      </c>
      <c r="E73" s="9">
        <v>0</v>
      </c>
      <c r="F73" s="9">
        <v>3799.88</v>
      </c>
      <c r="G73" s="9" t="s">
        <v>75</v>
      </c>
      <c r="H73" s="20" t="s">
        <v>76</v>
      </c>
      <c r="I73" s="20" t="s">
        <v>76</v>
      </c>
      <c r="J73" s="9" t="s">
        <v>76</v>
      </c>
    </row>
    <row r="74" spans="1:10" x14ac:dyDescent="0.25">
      <c r="A74" s="8">
        <v>59</v>
      </c>
      <c r="B74" s="19" t="s">
        <v>133</v>
      </c>
      <c r="C74" s="33">
        <v>5.2536408940000003E-3</v>
      </c>
      <c r="D74" s="9">
        <v>14411.76</v>
      </c>
      <c r="E74" s="9">
        <v>0</v>
      </c>
      <c r="F74" s="9">
        <v>14411.76</v>
      </c>
      <c r="G74" s="9" t="s">
        <v>73</v>
      </c>
      <c r="H74" s="20" t="s">
        <v>78</v>
      </c>
      <c r="I74" s="20" t="s">
        <v>218</v>
      </c>
      <c r="J74" s="9" t="s">
        <v>80</v>
      </c>
    </row>
    <row r="75" spans="1:10" x14ac:dyDescent="0.25">
      <c r="A75" s="8">
        <v>60</v>
      </c>
      <c r="B75" s="19" t="s">
        <v>47</v>
      </c>
      <c r="C75" s="33">
        <v>1.0777377479000001E-2</v>
      </c>
      <c r="D75" s="9">
        <v>29564.45</v>
      </c>
      <c r="E75" s="9">
        <v>0</v>
      </c>
      <c r="F75" s="9">
        <v>29564.45</v>
      </c>
      <c r="G75" s="9" t="s">
        <v>73</v>
      </c>
      <c r="H75" s="20" t="s">
        <v>78</v>
      </c>
      <c r="I75" s="20" t="s">
        <v>219</v>
      </c>
      <c r="J75" s="9" t="s">
        <v>80</v>
      </c>
    </row>
    <row r="76" spans="1:10" x14ac:dyDescent="0.25">
      <c r="A76" s="8">
        <v>61</v>
      </c>
      <c r="B76" s="19" t="s">
        <v>136</v>
      </c>
      <c r="C76" s="33">
        <v>3.8963651899999999E-4</v>
      </c>
      <c r="D76" s="9">
        <v>1068.8499999999999</v>
      </c>
      <c r="E76" s="9">
        <v>0</v>
      </c>
      <c r="F76" s="9">
        <v>1068.8499999999999</v>
      </c>
      <c r="G76" s="9" t="s">
        <v>75</v>
      </c>
      <c r="H76" s="20" t="s">
        <v>76</v>
      </c>
      <c r="I76" s="20" t="s">
        <v>76</v>
      </c>
      <c r="J76" s="9" t="s">
        <v>76</v>
      </c>
    </row>
    <row r="77" spans="1:10" x14ac:dyDescent="0.25">
      <c r="A77" s="8">
        <v>62</v>
      </c>
      <c r="B77" s="19" t="s">
        <v>48</v>
      </c>
      <c r="C77" s="33">
        <v>1.712669645E-3</v>
      </c>
      <c r="D77" s="9">
        <v>4698.1899999999996</v>
      </c>
      <c r="E77" s="9">
        <v>0</v>
      </c>
      <c r="F77" s="9">
        <v>4698.1899999999996</v>
      </c>
      <c r="G77" s="9" t="s">
        <v>73</v>
      </c>
      <c r="H77" s="20" t="s">
        <v>78</v>
      </c>
      <c r="I77" s="20" t="s">
        <v>220</v>
      </c>
      <c r="J77" s="9" t="s">
        <v>80</v>
      </c>
    </row>
    <row r="78" spans="1:10" x14ac:dyDescent="0.25">
      <c r="A78" s="8">
        <v>63</v>
      </c>
      <c r="B78" s="19" t="s">
        <v>138</v>
      </c>
      <c r="C78" s="33">
        <v>6.1627369049999997E-3</v>
      </c>
      <c r="D78" s="9">
        <v>16905.59</v>
      </c>
      <c r="E78" s="9">
        <v>0</v>
      </c>
      <c r="F78" s="9">
        <v>16905.59</v>
      </c>
      <c r="G78" s="9" t="s">
        <v>75</v>
      </c>
      <c r="H78" s="20" t="s">
        <v>76</v>
      </c>
      <c r="I78" s="20" t="s">
        <v>76</v>
      </c>
      <c r="J78" s="9" t="s">
        <v>76</v>
      </c>
    </row>
    <row r="79" spans="1:10" x14ac:dyDescent="0.25">
      <c r="A79" s="8">
        <v>64</v>
      </c>
      <c r="B79" s="19" t="s">
        <v>139</v>
      </c>
      <c r="C79" s="33">
        <v>8.2711561199999995E-4</v>
      </c>
      <c r="D79" s="9">
        <v>2268.94</v>
      </c>
      <c r="E79" s="9">
        <v>0</v>
      </c>
      <c r="F79" s="9">
        <v>2268.94</v>
      </c>
      <c r="G79" s="9" t="s">
        <v>75</v>
      </c>
      <c r="H79" s="20" t="s">
        <v>76</v>
      </c>
      <c r="I79" s="20" t="s">
        <v>76</v>
      </c>
      <c r="J79" s="9" t="s">
        <v>76</v>
      </c>
    </row>
    <row r="80" spans="1:10" x14ac:dyDescent="0.25">
      <c r="A80" s="8">
        <v>65</v>
      </c>
      <c r="B80" s="19" t="s">
        <v>140</v>
      </c>
      <c r="C80" s="33">
        <v>7.7046292140000002E-3</v>
      </c>
      <c r="D80" s="9">
        <v>21135.3</v>
      </c>
      <c r="E80" s="9">
        <v>0</v>
      </c>
      <c r="F80" s="9">
        <v>21135.3</v>
      </c>
      <c r="G80" s="9" t="s">
        <v>75</v>
      </c>
      <c r="H80" s="20" t="s">
        <v>76</v>
      </c>
      <c r="I80" s="20" t="s">
        <v>76</v>
      </c>
      <c r="J80" s="9" t="s">
        <v>76</v>
      </c>
    </row>
    <row r="81" spans="1:10" x14ac:dyDescent="0.25">
      <c r="A81" s="8">
        <v>66</v>
      </c>
      <c r="B81" s="19" t="s">
        <v>141</v>
      </c>
      <c r="C81" s="33">
        <v>9.3761586999999998E-5</v>
      </c>
      <c r="D81" s="9">
        <v>257.20999999999998</v>
      </c>
      <c r="E81" s="9">
        <v>0</v>
      </c>
      <c r="F81" s="9">
        <v>257.20999999999998</v>
      </c>
      <c r="G81" s="9" t="s">
        <v>75</v>
      </c>
      <c r="H81" s="20" t="s">
        <v>76</v>
      </c>
      <c r="I81" s="20" t="s">
        <v>76</v>
      </c>
      <c r="J81" s="9" t="s">
        <v>76</v>
      </c>
    </row>
    <row r="82" spans="1:10" x14ac:dyDescent="0.25">
      <c r="A82" s="8">
        <v>67</v>
      </c>
      <c r="B82" s="19" t="s">
        <v>142</v>
      </c>
      <c r="C82" s="33">
        <v>3.9450678269999997E-3</v>
      </c>
      <c r="D82" s="9">
        <v>10822.09</v>
      </c>
      <c r="E82" s="9">
        <v>0</v>
      </c>
      <c r="F82" s="9">
        <v>10822.09</v>
      </c>
      <c r="G82" s="9" t="s">
        <v>75</v>
      </c>
      <c r="H82" s="20" t="s">
        <v>76</v>
      </c>
      <c r="I82" s="20" t="s">
        <v>76</v>
      </c>
      <c r="J82" s="9" t="s">
        <v>76</v>
      </c>
    </row>
    <row r="83" spans="1:10" x14ac:dyDescent="0.25">
      <c r="A83" s="8">
        <v>68</v>
      </c>
      <c r="B83" s="19" t="s">
        <v>49</v>
      </c>
      <c r="C83" s="33">
        <v>8.0899180119999997E-3</v>
      </c>
      <c r="D83" s="9">
        <v>22192.22</v>
      </c>
      <c r="E83" s="9">
        <v>0</v>
      </c>
      <c r="F83" s="9">
        <v>22192.22</v>
      </c>
      <c r="G83" s="9" t="s">
        <v>75</v>
      </c>
      <c r="H83" s="20" t="s">
        <v>76</v>
      </c>
      <c r="I83" s="20" t="s">
        <v>76</v>
      </c>
      <c r="J83" s="9" t="s">
        <v>76</v>
      </c>
    </row>
    <row r="84" spans="1:10" x14ac:dyDescent="0.25">
      <c r="A84" s="8">
        <v>69</v>
      </c>
      <c r="B84" s="19" t="s">
        <v>143</v>
      </c>
      <c r="C84" s="33">
        <v>1.7517974810000001E-3</v>
      </c>
      <c r="D84" s="9">
        <v>4805.5200000000004</v>
      </c>
      <c r="E84" s="9">
        <v>0</v>
      </c>
      <c r="F84" s="9">
        <v>4805.5200000000004</v>
      </c>
      <c r="G84" s="9" t="s">
        <v>75</v>
      </c>
      <c r="H84" s="20" t="s">
        <v>76</v>
      </c>
      <c r="I84" s="20" t="s">
        <v>76</v>
      </c>
      <c r="J84" s="9" t="s">
        <v>76</v>
      </c>
    </row>
    <row r="85" spans="1:10" x14ac:dyDescent="0.25">
      <c r="A85" s="8">
        <v>70</v>
      </c>
      <c r="B85" s="19" t="s">
        <v>144</v>
      </c>
      <c r="C85" s="33">
        <v>1.2279395459999999E-3</v>
      </c>
      <c r="D85" s="9">
        <v>3368.48</v>
      </c>
      <c r="E85" s="9">
        <v>0</v>
      </c>
      <c r="F85" s="9">
        <v>3368.48</v>
      </c>
      <c r="G85" s="9" t="s">
        <v>75</v>
      </c>
      <c r="H85" s="20" t="s">
        <v>76</v>
      </c>
      <c r="I85" s="20" t="s">
        <v>76</v>
      </c>
      <c r="J85" s="9" t="s">
        <v>76</v>
      </c>
    </row>
    <row r="86" spans="1:10" x14ac:dyDescent="0.25">
      <c r="A86" s="8">
        <v>71</v>
      </c>
      <c r="B86" s="19" t="s">
        <v>145</v>
      </c>
      <c r="C86" s="33">
        <v>1.771621898E-3</v>
      </c>
      <c r="D86" s="9">
        <v>4859.8999999999996</v>
      </c>
      <c r="E86" s="9">
        <v>0</v>
      </c>
      <c r="F86" s="9">
        <v>4859.8999999999996</v>
      </c>
      <c r="G86" s="9" t="s">
        <v>75</v>
      </c>
      <c r="H86" s="20" t="s">
        <v>76</v>
      </c>
      <c r="I86" s="20" t="s">
        <v>76</v>
      </c>
      <c r="J86" s="9" t="s">
        <v>76</v>
      </c>
    </row>
    <row r="87" spans="1:10" x14ac:dyDescent="0.25">
      <c r="A87" s="8">
        <v>72</v>
      </c>
      <c r="B87" s="19" t="s">
        <v>146</v>
      </c>
      <c r="C87" s="33">
        <v>2.078293909E-3</v>
      </c>
      <c r="D87" s="9">
        <v>5701.16</v>
      </c>
      <c r="E87" s="9">
        <v>0</v>
      </c>
      <c r="F87" s="9">
        <v>5701.16</v>
      </c>
      <c r="G87" s="9" t="s">
        <v>75</v>
      </c>
      <c r="H87" s="20" t="s">
        <v>76</v>
      </c>
      <c r="I87" s="20" t="s">
        <v>76</v>
      </c>
      <c r="J87" s="9" t="s">
        <v>76</v>
      </c>
    </row>
    <row r="88" spans="1:10" x14ac:dyDescent="0.25">
      <c r="A88" s="8">
        <v>73</v>
      </c>
      <c r="B88" s="19" t="s">
        <v>147</v>
      </c>
      <c r="C88" s="33">
        <v>2.8010636649999998E-3</v>
      </c>
      <c r="D88" s="9">
        <v>7683.86</v>
      </c>
      <c r="E88" s="9">
        <v>0</v>
      </c>
      <c r="F88" s="9">
        <v>7683.86</v>
      </c>
      <c r="G88" s="9" t="s">
        <v>73</v>
      </c>
      <c r="H88" s="20" t="s">
        <v>78</v>
      </c>
      <c r="I88" s="20" t="s">
        <v>205</v>
      </c>
      <c r="J88" s="9" t="s">
        <v>80</v>
      </c>
    </row>
    <row r="89" spans="1:10" x14ac:dyDescent="0.25">
      <c r="A89" s="8">
        <v>74</v>
      </c>
      <c r="B89" s="19" t="s">
        <v>148</v>
      </c>
      <c r="C89" s="33">
        <v>2.108935805E-3</v>
      </c>
      <c r="D89" s="9">
        <v>5785.22</v>
      </c>
      <c r="E89" s="9">
        <v>0</v>
      </c>
      <c r="F89" s="9">
        <v>5785.22</v>
      </c>
      <c r="G89" s="9" t="s">
        <v>75</v>
      </c>
      <c r="H89" s="20" t="s">
        <v>76</v>
      </c>
      <c r="I89" s="20" t="s">
        <v>76</v>
      </c>
      <c r="J89" s="9" t="s">
        <v>76</v>
      </c>
    </row>
    <row r="90" spans="1:10" x14ac:dyDescent="0.25">
      <c r="A90" s="8">
        <v>75</v>
      </c>
      <c r="B90" s="19" t="s">
        <v>149</v>
      </c>
      <c r="C90" s="33">
        <v>2.5617907019999998E-3</v>
      </c>
      <c r="D90" s="9">
        <v>7027.49</v>
      </c>
      <c r="E90" s="9">
        <v>0</v>
      </c>
      <c r="F90" s="9">
        <v>7027.49</v>
      </c>
      <c r="G90" s="9" t="s">
        <v>75</v>
      </c>
      <c r="H90" s="20" t="s">
        <v>76</v>
      </c>
      <c r="I90" s="20" t="s">
        <v>76</v>
      </c>
      <c r="J90" s="9" t="s">
        <v>76</v>
      </c>
    </row>
    <row r="91" spans="1:10" x14ac:dyDescent="0.25">
      <c r="A91" s="8">
        <v>76</v>
      </c>
      <c r="B91" s="19" t="s">
        <v>150</v>
      </c>
      <c r="C91" s="33">
        <v>3.3117880000000002E-5</v>
      </c>
      <c r="D91" s="9">
        <v>90.85</v>
      </c>
      <c r="E91" s="9">
        <v>0</v>
      </c>
      <c r="F91" s="9">
        <v>90.85</v>
      </c>
      <c r="G91" s="9" t="s">
        <v>75</v>
      </c>
      <c r="H91" s="20" t="s">
        <v>76</v>
      </c>
      <c r="I91" s="20" t="s">
        <v>76</v>
      </c>
      <c r="J91" s="9" t="s">
        <v>76</v>
      </c>
    </row>
    <row r="92" spans="1:10" x14ac:dyDescent="0.25">
      <c r="A92" s="8">
        <v>77</v>
      </c>
      <c r="B92" s="19" t="s">
        <v>151</v>
      </c>
      <c r="C92" s="33">
        <v>2.511550431E-3</v>
      </c>
      <c r="D92" s="9">
        <v>6889.67</v>
      </c>
      <c r="E92" s="9">
        <v>0</v>
      </c>
      <c r="F92" s="9">
        <v>6889.67</v>
      </c>
      <c r="G92" s="9" t="s">
        <v>75</v>
      </c>
      <c r="H92" s="20" t="s">
        <v>76</v>
      </c>
      <c r="I92" s="20" t="s">
        <v>76</v>
      </c>
      <c r="J92" s="9" t="s">
        <v>76</v>
      </c>
    </row>
    <row r="93" spans="1:10" x14ac:dyDescent="0.25">
      <c r="A93" s="8">
        <v>78</v>
      </c>
      <c r="B93" s="19" t="s">
        <v>50</v>
      </c>
      <c r="C93" s="33">
        <v>6.1450433450000001E-3</v>
      </c>
      <c r="D93" s="9">
        <v>16857.05</v>
      </c>
      <c r="E93" s="9">
        <v>0</v>
      </c>
      <c r="F93" s="9">
        <v>16857.05</v>
      </c>
      <c r="G93" s="9" t="s">
        <v>75</v>
      </c>
      <c r="H93" s="20" t="s">
        <v>76</v>
      </c>
      <c r="I93" s="20" t="s">
        <v>76</v>
      </c>
      <c r="J93" s="9" t="s">
        <v>76</v>
      </c>
    </row>
    <row r="94" spans="1:10" x14ac:dyDescent="0.25">
      <c r="A94" s="8">
        <v>79</v>
      </c>
      <c r="B94" s="19" t="s">
        <v>152</v>
      </c>
      <c r="C94" s="33">
        <v>6.0394233850000001E-3</v>
      </c>
      <c r="D94" s="9">
        <v>16567.310000000001</v>
      </c>
      <c r="E94" s="9">
        <v>0</v>
      </c>
      <c r="F94" s="9">
        <v>16567.310000000001</v>
      </c>
      <c r="G94" s="9" t="s">
        <v>73</v>
      </c>
      <c r="H94" s="20" t="s">
        <v>78</v>
      </c>
      <c r="I94" s="20" t="s">
        <v>221</v>
      </c>
      <c r="J94" s="9" t="s">
        <v>80</v>
      </c>
    </row>
    <row r="95" spans="1:10" x14ac:dyDescent="0.25">
      <c r="A95" s="8">
        <v>80</v>
      </c>
      <c r="B95" s="19" t="s">
        <v>51</v>
      </c>
      <c r="C95" s="33">
        <v>4.8954164660000004E-3</v>
      </c>
      <c r="D95" s="9">
        <v>13429.08</v>
      </c>
      <c r="E95" s="9">
        <v>0</v>
      </c>
      <c r="F95" s="9">
        <v>13429.08</v>
      </c>
      <c r="G95" s="9" t="s">
        <v>75</v>
      </c>
      <c r="H95" s="20" t="s">
        <v>76</v>
      </c>
      <c r="I95" s="20" t="s">
        <v>76</v>
      </c>
      <c r="J95" s="9" t="s">
        <v>76</v>
      </c>
    </row>
    <row r="96" spans="1:10" x14ac:dyDescent="0.25">
      <c r="A96" s="8">
        <v>81</v>
      </c>
      <c r="B96" s="19" t="s">
        <v>154</v>
      </c>
      <c r="C96" s="33">
        <v>4.2780560660000003E-3</v>
      </c>
      <c r="D96" s="9">
        <v>11735.54</v>
      </c>
      <c r="E96" s="9">
        <v>0</v>
      </c>
      <c r="F96" s="9">
        <v>11735.54</v>
      </c>
      <c r="G96" s="9" t="s">
        <v>75</v>
      </c>
      <c r="H96" s="20" t="s">
        <v>76</v>
      </c>
      <c r="I96" s="20" t="s">
        <v>76</v>
      </c>
      <c r="J96" s="9" t="s">
        <v>76</v>
      </c>
    </row>
    <row r="97" spans="1:10" x14ac:dyDescent="0.25">
      <c r="A97" s="8">
        <v>82</v>
      </c>
      <c r="B97" s="19" t="s">
        <v>52</v>
      </c>
      <c r="C97" s="33">
        <v>2.5663749399999999E-3</v>
      </c>
      <c r="D97" s="9">
        <v>7040.07</v>
      </c>
      <c r="E97" s="9">
        <v>0</v>
      </c>
      <c r="F97" s="9">
        <v>7040.07</v>
      </c>
      <c r="G97" s="9" t="s">
        <v>75</v>
      </c>
      <c r="H97" s="20" t="s">
        <v>76</v>
      </c>
      <c r="I97" s="20" t="s">
        <v>76</v>
      </c>
      <c r="J97" s="9" t="s">
        <v>76</v>
      </c>
    </row>
    <row r="98" spans="1:10" x14ac:dyDescent="0.25">
      <c r="A98" s="8">
        <v>83</v>
      </c>
      <c r="B98" s="19" t="s">
        <v>53</v>
      </c>
      <c r="C98" s="33">
        <v>7.2310164019999998E-2</v>
      </c>
      <c r="D98" s="9">
        <v>198360.86</v>
      </c>
      <c r="E98" s="9">
        <v>0</v>
      </c>
      <c r="F98" s="9">
        <v>198360.86</v>
      </c>
      <c r="G98" s="9" t="s">
        <v>73</v>
      </c>
      <c r="H98" s="20" t="s">
        <v>78</v>
      </c>
      <c r="I98" s="20" t="s">
        <v>155</v>
      </c>
      <c r="J98" s="9" t="s">
        <v>80</v>
      </c>
    </row>
    <row r="99" spans="1:10" x14ac:dyDescent="0.25">
      <c r="A99" s="8">
        <v>84</v>
      </c>
      <c r="B99" s="19" t="s">
        <v>156</v>
      </c>
      <c r="C99" s="33">
        <v>4.5983705270000001E-3</v>
      </c>
      <c r="D99" s="9">
        <v>12614.23</v>
      </c>
      <c r="E99" s="9">
        <v>0</v>
      </c>
      <c r="F99" s="9">
        <v>12614.23</v>
      </c>
      <c r="G99" s="9" t="s">
        <v>75</v>
      </c>
      <c r="H99" s="20" t="s">
        <v>76</v>
      </c>
      <c r="I99" s="20" t="s">
        <v>76</v>
      </c>
      <c r="J99" s="9" t="s">
        <v>76</v>
      </c>
    </row>
    <row r="100" spans="1:10" x14ac:dyDescent="0.25">
      <c r="A100" s="8">
        <v>85</v>
      </c>
      <c r="B100" s="19" t="s">
        <v>157</v>
      </c>
      <c r="C100" s="33">
        <v>1.009497162E-3</v>
      </c>
      <c r="D100" s="9">
        <v>2769.25</v>
      </c>
      <c r="E100" s="9">
        <v>0</v>
      </c>
      <c r="F100" s="9">
        <v>2769.25</v>
      </c>
      <c r="G100" s="9" t="s">
        <v>75</v>
      </c>
      <c r="H100" s="20" t="s">
        <v>76</v>
      </c>
      <c r="I100" s="20" t="s">
        <v>76</v>
      </c>
      <c r="J100" s="9" t="s">
        <v>76</v>
      </c>
    </row>
    <row r="101" spans="1:10" x14ac:dyDescent="0.25">
      <c r="A101" s="8">
        <v>86</v>
      </c>
      <c r="B101" s="19" t="s">
        <v>158</v>
      </c>
      <c r="C101" s="33">
        <v>7.7374824599999999E-4</v>
      </c>
      <c r="D101" s="9">
        <v>2122.54</v>
      </c>
      <c r="E101" s="9">
        <v>0</v>
      </c>
      <c r="F101" s="9">
        <v>2122.54</v>
      </c>
      <c r="G101" s="9" t="s">
        <v>75</v>
      </c>
      <c r="H101" s="20" t="s">
        <v>76</v>
      </c>
      <c r="I101" s="20" t="s">
        <v>76</v>
      </c>
      <c r="J101" s="9" t="s">
        <v>76</v>
      </c>
    </row>
    <row r="102" spans="1:10" x14ac:dyDescent="0.25">
      <c r="A102" s="8">
        <v>87</v>
      </c>
      <c r="B102" s="19" t="s">
        <v>159</v>
      </c>
      <c r="C102" s="33">
        <v>2.2148374910000001E-3</v>
      </c>
      <c r="D102" s="9">
        <v>6075.73</v>
      </c>
      <c r="E102" s="9">
        <v>0</v>
      </c>
      <c r="F102" s="9">
        <v>6075.73</v>
      </c>
      <c r="G102" s="9" t="s">
        <v>75</v>
      </c>
      <c r="H102" s="20" t="s">
        <v>76</v>
      </c>
      <c r="I102" s="20" t="s">
        <v>76</v>
      </c>
      <c r="J102" s="9" t="s">
        <v>76</v>
      </c>
    </row>
    <row r="103" spans="1:10" x14ac:dyDescent="0.25">
      <c r="A103" s="8">
        <v>88</v>
      </c>
      <c r="B103" s="19" t="s">
        <v>160</v>
      </c>
      <c r="C103" s="33">
        <v>3.8457048139999999E-3</v>
      </c>
      <c r="D103" s="9">
        <v>10549.52</v>
      </c>
      <c r="E103" s="9">
        <v>0</v>
      </c>
      <c r="F103" s="9">
        <v>10549.52</v>
      </c>
      <c r="G103" s="9" t="s">
        <v>75</v>
      </c>
      <c r="H103" s="20" t="s">
        <v>76</v>
      </c>
      <c r="I103" s="20" t="s">
        <v>76</v>
      </c>
      <c r="J103" s="9" t="s">
        <v>76</v>
      </c>
    </row>
    <row r="104" spans="1:10" x14ac:dyDescent="0.25">
      <c r="A104" s="8">
        <v>89</v>
      </c>
      <c r="B104" s="19" t="s">
        <v>161</v>
      </c>
      <c r="C104" s="33">
        <v>4.839486007E-3</v>
      </c>
      <c r="D104" s="9">
        <v>13275.65</v>
      </c>
      <c r="E104" s="9">
        <v>0</v>
      </c>
      <c r="F104" s="9">
        <v>13275.65</v>
      </c>
      <c r="G104" s="9" t="s">
        <v>75</v>
      </c>
      <c r="H104" s="20" t="s">
        <v>76</v>
      </c>
      <c r="I104" s="20" t="s">
        <v>76</v>
      </c>
      <c r="J104" s="9" t="s">
        <v>76</v>
      </c>
    </row>
    <row r="105" spans="1:10" x14ac:dyDescent="0.25">
      <c r="A105" s="8">
        <v>90</v>
      </c>
      <c r="B105" s="19" t="s">
        <v>162</v>
      </c>
      <c r="C105" s="33">
        <v>7.6526269199999998E-3</v>
      </c>
      <c r="D105" s="9">
        <v>20992.65</v>
      </c>
      <c r="E105" s="9">
        <v>0</v>
      </c>
      <c r="F105" s="9">
        <v>20992.65</v>
      </c>
      <c r="G105" s="9" t="s">
        <v>75</v>
      </c>
      <c r="H105" s="20" t="s">
        <v>76</v>
      </c>
      <c r="I105" s="20" t="s">
        <v>76</v>
      </c>
      <c r="J105" s="9" t="s">
        <v>76</v>
      </c>
    </row>
    <row r="106" spans="1:10" x14ac:dyDescent="0.25">
      <c r="A106" s="8">
        <v>91</v>
      </c>
      <c r="B106" s="19" t="s">
        <v>163</v>
      </c>
      <c r="C106" s="33">
        <v>4.7567795170000001E-3</v>
      </c>
      <c r="D106" s="9">
        <v>13048.77</v>
      </c>
      <c r="E106" s="9">
        <v>0</v>
      </c>
      <c r="F106" s="9">
        <v>13048.77</v>
      </c>
      <c r="G106" s="9" t="s">
        <v>75</v>
      </c>
      <c r="H106" s="20" t="s">
        <v>76</v>
      </c>
      <c r="I106" s="20" t="s">
        <v>76</v>
      </c>
      <c r="J106" s="9" t="s">
        <v>76</v>
      </c>
    </row>
    <row r="107" spans="1:10" x14ac:dyDescent="0.25">
      <c r="A107" s="8">
        <v>92</v>
      </c>
      <c r="B107" s="19" t="s">
        <v>164</v>
      </c>
      <c r="C107" s="33">
        <v>2.2436909E-4</v>
      </c>
      <c r="D107" s="9">
        <v>615.49</v>
      </c>
      <c r="E107" s="9">
        <v>0</v>
      </c>
      <c r="F107" s="9">
        <v>615.49</v>
      </c>
      <c r="G107" s="9" t="s">
        <v>75</v>
      </c>
      <c r="H107" s="20" t="s">
        <v>76</v>
      </c>
      <c r="I107" s="20" t="s">
        <v>76</v>
      </c>
      <c r="J107" s="9" t="s">
        <v>76</v>
      </c>
    </row>
    <row r="108" spans="1:10" x14ac:dyDescent="0.25">
      <c r="A108" s="8">
        <v>93</v>
      </c>
      <c r="B108" s="19" t="s">
        <v>54</v>
      </c>
      <c r="C108" s="33">
        <v>2.1014951709999998E-3</v>
      </c>
      <c r="D108" s="9">
        <v>5764.81</v>
      </c>
      <c r="E108" s="9">
        <v>0</v>
      </c>
      <c r="F108" s="9">
        <v>5764.81</v>
      </c>
      <c r="G108" s="9" t="s">
        <v>73</v>
      </c>
      <c r="H108" s="20" t="s">
        <v>78</v>
      </c>
      <c r="I108" s="20" t="s">
        <v>234</v>
      </c>
      <c r="J108" s="9" t="s">
        <v>80</v>
      </c>
    </row>
    <row r="109" spans="1:10" x14ac:dyDescent="0.25">
      <c r="A109" s="8">
        <v>94</v>
      </c>
      <c r="B109" s="19" t="s">
        <v>165</v>
      </c>
      <c r="C109" s="33">
        <v>1.481551278E-3</v>
      </c>
      <c r="D109" s="9">
        <v>4064.18</v>
      </c>
      <c r="E109" s="9">
        <v>0</v>
      </c>
      <c r="F109" s="9">
        <v>4064.18</v>
      </c>
      <c r="G109" s="9" t="s">
        <v>75</v>
      </c>
      <c r="H109" s="20" t="s">
        <v>76</v>
      </c>
      <c r="I109" s="20" t="s">
        <v>76</v>
      </c>
      <c r="J109" s="9" t="s">
        <v>76</v>
      </c>
    </row>
    <row r="110" spans="1:10" x14ac:dyDescent="0.25">
      <c r="A110" s="8">
        <v>95</v>
      </c>
      <c r="B110" s="19" t="s">
        <v>166</v>
      </c>
      <c r="C110" s="33">
        <v>6.6032403815999993E-2</v>
      </c>
      <c r="D110" s="9">
        <v>181139.74</v>
      </c>
      <c r="E110" s="9">
        <v>0</v>
      </c>
      <c r="F110" s="9">
        <v>181139.74</v>
      </c>
      <c r="G110" s="9" t="s">
        <v>73</v>
      </c>
      <c r="H110" s="20" t="s">
        <v>235</v>
      </c>
      <c r="I110" s="20" t="s">
        <v>236</v>
      </c>
      <c r="J110" s="9" t="s">
        <v>80</v>
      </c>
    </row>
    <row r="111" spans="1:10" x14ac:dyDescent="0.25">
      <c r="A111" s="8">
        <v>96</v>
      </c>
      <c r="B111" s="19" t="s">
        <v>167</v>
      </c>
      <c r="C111" s="33">
        <v>6.6114635100000005E-4</v>
      </c>
      <c r="D111" s="9">
        <v>1813.65</v>
      </c>
      <c r="E111" s="9">
        <v>0</v>
      </c>
      <c r="F111" s="9">
        <v>1813.65</v>
      </c>
      <c r="G111" s="9" t="s">
        <v>73</v>
      </c>
      <c r="H111" s="20" t="s">
        <v>78</v>
      </c>
      <c r="I111" s="20" t="s">
        <v>205</v>
      </c>
      <c r="J111" s="9" t="s">
        <v>80</v>
      </c>
    </row>
    <row r="112" spans="1:10" x14ac:dyDescent="0.25">
      <c r="A112" s="8">
        <v>97</v>
      </c>
      <c r="B112" s="19" t="s">
        <v>168</v>
      </c>
      <c r="C112" s="33">
        <v>1.2391798879999999E-3</v>
      </c>
      <c r="D112" s="9">
        <v>3399.31</v>
      </c>
      <c r="E112" s="9">
        <v>0</v>
      </c>
      <c r="F112" s="9">
        <v>3399.31</v>
      </c>
      <c r="G112" s="9" t="s">
        <v>75</v>
      </c>
      <c r="H112" s="20" t="s">
        <v>76</v>
      </c>
      <c r="I112" s="20" t="s">
        <v>76</v>
      </c>
      <c r="J112" s="9" t="s">
        <v>76</v>
      </c>
    </row>
    <row r="113" spans="1:10" x14ac:dyDescent="0.25">
      <c r="A113" s="8">
        <v>98</v>
      </c>
      <c r="B113" s="19" t="s">
        <v>169</v>
      </c>
      <c r="C113" s="33">
        <v>4.3583450100000002E-4</v>
      </c>
      <c r="D113" s="9">
        <v>1195.58</v>
      </c>
      <c r="E113" s="9">
        <v>0</v>
      </c>
      <c r="F113" s="9">
        <v>1195.58</v>
      </c>
      <c r="G113" s="9" t="s">
        <v>75</v>
      </c>
      <c r="H113" s="20" t="s">
        <v>76</v>
      </c>
      <c r="I113" s="20" t="s">
        <v>76</v>
      </c>
      <c r="J113" s="9" t="s">
        <v>76</v>
      </c>
    </row>
    <row r="114" spans="1:10" x14ac:dyDescent="0.25">
      <c r="A114" s="8">
        <v>99</v>
      </c>
      <c r="B114" s="19" t="s">
        <v>55</v>
      </c>
      <c r="C114" s="33">
        <v>1.0526023961000001E-2</v>
      </c>
      <c r="D114" s="9">
        <v>28874.93</v>
      </c>
      <c r="E114" s="9">
        <v>0</v>
      </c>
      <c r="F114" s="9">
        <v>28874.93</v>
      </c>
      <c r="G114" s="9" t="s">
        <v>73</v>
      </c>
      <c r="H114" s="20" t="s">
        <v>78</v>
      </c>
      <c r="I114" s="20" t="s">
        <v>205</v>
      </c>
      <c r="J114" s="9" t="s">
        <v>80</v>
      </c>
    </row>
    <row r="115" spans="1:10" x14ac:dyDescent="0.25">
      <c r="A115" s="8">
        <v>100</v>
      </c>
      <c r="B115" s="19" t="s">
        <v>56</v>
      </c>
      <c r="C115" s="33">
        <v>1.6319319250000001E-3</v>
      </c>
      <c r="D115" s="9">
        <v>4476.71</v>
      </c>
      <c r="E115" s="9">
        <v>0</v>
      </c>
      <c r="F115" s="9">
        <v>4476.71</v>
      </c>
      <c r="G115" s="9" t="s">
        <v>75</v>
      </c>
      <c r="H115" s="20" t="s">
        <v>76</v>
      </c>
      <c r="I115" s="20" t="s">
        <v>76</v>
      </c>
      <c r="J115" s="9" t="s">
        <v>76</v>
      </c>
    </row>
    <row r="116" spans="1:10" x14ac:dyDescent="0.25">
      <c r="A116" s="8">
        <v>101</v>
      </c>
      <c r="B116" s="19" t="s">
        <v>170</v>
      </c>
      <c r="C116" s="33">
        <v>8.6109796399999996E-4</v>
      </c>
      <c r="D116" s="9">
        <v>2362.16</v>
      </c>
      <c r="E116" s="9">
        <v>0</v>
      </c>
      <c r="F116" s="9">
        <v>2362.16</v>
      </c>
      <c r="G116" s="9" t="s">
        <v>75</v>
      </c>
      <c r="H116" s="20" t="s">
        <v>76</v>
      </c>
      <c r="I116" s="20" t="s">
        <v>76</v>
      </c>
      <c r="J116" s="9" t="s">
        <v>76</v>
      </c>
    </row>
    <row r="117" spans="1:10" x14ac:dyDescent="0.25">
      <c r="A117" s="8">
        <v>102</v>
      </c>
      <c r="B117" s="19" t="s">
        <v>57</v>
      </c>
      <c r="C117" s="33">
        <v>6.9054415622000001E-2</v>
      </c>
      <c r="D117" s="9">
        <v>189429.71</v>
      </c>
      <c r="E117" s="9">
        <v>0</v>
      </c>
      <c r="F117" s="9">
        <v>189429.71</v>
      </c>
      <c r="G117" s="9" t="s">
        <v>73</v>
      </c>
      <c r="H117" s="20" t="s">
        <v>78</v>
      </c>
      <c r="I117" s="20" t="s">
        <v>223</v>
      </c>
      <c r="J117" s="9" t="s">
        <v>80</v>
      </c>
    </row>
    <row r="118" spans="1:10" x14ac:dyDescent="0.25">
      <c r="A118" s="8">
        <v>103</v>
      </c>
      <c r="B118" s="19" t="s">
        <v>172</v>
      </c>
      <c r="C118" s="33">
        <v>6.4916448099999996E-4</v>
      </c>
      <c r="D118" s="9">
        <v>1780.78</v>
      </c>
      <c r="E118" s="9">
        <v>0</v>
      </c>
      <c r="F118" s="9">
        <v>1780.78</v>
      </c>
      <c r="G118" s="9" t="s">
        <v>75</v>
      </c>
      <c r="H118" s="20" t="s">
        <v>76</v>
      </c>
      <c r="I118" s="20" t="s">
        <v>76</v>
      </c>
      <c r="J118" s="9" t="s">
        <v>76</v>
      </c>
    </row>
    <row r="119" spans="1:10" x14ac:dyDescent="0.25">
      <c r="A119" s="8">
        <v>104</v>
      </c>
      <c r="B119" s="19" t="s">
        <v>173</v>
      </c>
      <c r="C119" s="33">
        <v>3.0872078287000001E-2</v>
      </c>
      <c r="D119" s="9">
        <v>84688.12</v>
      </c>
      <c r="E119" s="9">
        <v>0</v>
      </c>
      <c r="F119" s="9">
        <v>84688.12</v>
      </c>
      <c r="G119" s="9" t="s">
        <v>73</v>
      </c>
      <c r="H119" s="20" t="s">
        <v>78</v>
      </c>
      <c r="I119" s="20" t="s">
        <v>224</v>
      </c>
      <c r="J119" s="9" t="s">
        <v>80</v>
      </c>
    </row>
    <row r="120" spans="1:10" x14ac:dyDescent="0.25">
      <c r="A120" s="8">
        <v>105</v>
      </c>
      <c r="B120" s="19" t="s">
        <v>58</v>
      </c>
      <c r="C120" s="33">
        <v>5.5623859291999998E-2</v>
      </c>
      <c r="D120" s="9">
        <v>152587.07999999999</v>
      </c>
      <c r="E120" s="9">
        <v>0</v>
      </c>
      <c r="F120" s="9">
        <v>152587.07999999999</v>
      </c>
      <c r="G120" s="9" t="s">
        <v>73</v>
      </c>
      <c r="H120" s="20" t="s">
        <v>78</v>
      </c>
      <c r="I120" s="20" t="s">
        <v>225</v>
      </c>
      <c r="J120" s="9" t="s">
        <v>80</v>
      </c>
    </row>
    <row r="121" spans="1:10" x14ac:dyDescent="0.25">
      <c r="A121" s="8">
        <v>106</v>
      </c>
      <c r="B121" s="19" t="s">
        <v>176</v>
      </c>
      <c r="C121" s="33">
        <v>6.8421750000000005E-4</v>
      </c>
      <c r="D121" s="9">
        <v>1876.94</v>
      </c>
      <c r="E121" s="9">
        <v>0</v>
      </c>
      <c r="F121" s="9">
        <v>1876.94</v>
      </c>
      <c r="G121" s="9" t="s">
        <v>75</v>
      </c>
      <c r="H121" s="20" t="s">
        <v>76</v>
      </c>
      <c r="I121" s="20" t="s">
        <v>76</v>
      </c>
      <c r="J121" s="9" t="s">
        <v>76</v>
      </c>
    </row>
    <row r="122" spans="1:10" x14ac:dyDescent="0.25">
      <c r="A122" s="8">
        <v>107</v>
      </c>
      <c r="B122" s="19" t="s">
        <v>59</v>
      </c>
      <c r="C122" s="33">
        <v>7.4792401790000004E-3</v>
      </c>
      <c r="D122" s="9">
        <v>20517.009999999998</v>
      </c>
      <c r="E122" s="9">
        <v>0</v>
      </c>
      <c r="F122" s="9">
        <v>20517.009999999998</v>
      </c>
      <c r="G122" s="9" t="s">
        <v>75</v>
      </c>
      <c r="H122" s="20" t="s">
        <v>76</v>
      </c>
      <c r="I122" s="20" t="s">
        <v>76</v>
      </c>
      <c r="J122" s="9" t="s">
        <v>76</v>
      </c>
    </row>
    <row r="123" spans="1:10" x14ac:dyDescent="0.25">
      <c r="A123" s="8">
        <v>108</v>
      </c>
      <c r="B123" s="19" t="s">
        <v>177</v>
      </c>
      <c r="C123" s="33">
        <v>1.0831575690000001E-3</v>
      </c>
      <c r="D123" s="9">
        <v>2971.31</v>
      </c>
      <c r="E123" s="9">
        <v>0</v>
      </c>
      <c r="F123" s="9">
        <v>2971.31</v>
      </c>
      <c r="G123" s="9" t="s">
        <v>75</v>
      </c>
      <c r="H123" s="20" t="s">
        <v>76</v>
      </c>
      <c r="I123" s="20" t="s">
        <v>76</v>
      </c>
      <c r="J123" s="9" t="s">
        <v>76</v>
      </c>
    </row>
    <row r="124" spans="1:10" x14ac:dyDescent="0.25">
      <c r="A124" s="8">
        <v>109</v>
      </c>
      <c r="B124" s="19" t="s">
        <v>178</v>
      </c>
      <c r="C124" s="33">
        <v>1.213478384E-3</v>
      </c>
      <c r="D124" s="9">
        <v>3328.81</v>
      </c>
      <c r="E124" s="9">
        <v>0</v>
      </c>
      <c r="F124" s="9">
        <v>3328.81</v>
      </c>
      <c r="G124" s="9" t="s">
        <v>75</v>
      </c>
      <c r="H124" s="20" t="s">
        <v>76</v>
      </c>
      <c r="I124" s="20" t="s">
        <v>76</v>
      </c>
      <c r="J124" s="9" t="s">
        <v>76</v>
      </c>
    </row>
    <row r="125" spans="1:10" x14ac:dyDescent="0.25">
      <c r="A125" s="8">
        <v>110</v>
      </c>
      <c r="B125" s="19" t="s">
        <v>179</v>
      </c>
      <c r="C125" s="33">
        <v>3.2816374617000002E-2</v>
      </c>
      <c r="D125" s="9">
        <v>90021.71</v>
      </c>
      <c r="E125" s="9">
        <v>0</v>
      </c>
      <c r="F125" s="9">
        <v>90021.71</v>
      </c>
      <c r="G125" s="9" t="s">
        <v>73</v>
      </c>
      <c r="H125" s="20" t="s">
        <v>78</v>
      </c>
      <c r="I125" s="20" t="s">
        <v>226</v>
      </c>
      <c r="J125" s="9" t="s">
        <v>80</v>
      </c>
    </row>
    <row r="126" spans="1:10" x14ac:dyDescent="0.25">
      <c r="A126" s="8">
        <v>111</v>
      </c>
      <c r="B126" s="19" t="s">
        <v>60</v>
      </c>
      <c r="C126" s="33">
        <v>2.3258492094000001E-2</v>
      </c>
      <c r="D126" s="9">
        <v>63802.57</v>
      </c>
      <c r="E126" s="9">
        <v>0</v>
      </c>
      <c r="F126" s="9">
        <v>63802.57</v>
      </c>
      <c r="G126" s="9" t="s">
        <v>73</v>
      </c>
      <c r="H126" s="20" t="s">
        <v>78</v>
      </c>
      <c r="I126" s="20" t="s">
        <v>227</v>
      </c>
      <c r="J126" s="9" t="s">
        <v>80</v>
      </c>
    </row>
    <row r="127" spans="1:10" x14ac:dyDescent="0.25">
      <c r="A127" s="8">
        <v>112</v>
      </c>
      <c r="B127" s="19" t="s">
        <v>182</v>
      </c>
      <c r="C127" s="33">
        <v>3.0322057390000001E-3</v>
      </c>
      <c r="D127" s="9">
        <v>8317.93</v>
      </c>
      <c r="E127" s="9">
        <v>0</v>
      </c>
      <c r="F127" s="9">
        <v>8317.93</v>
      </c>
      <c r="G127" s="9" t="s">
        <v>75</v>
      </c>
      <c r="H127" s="20" t="s">
        <v>76</v>
      </c>
      <c r="I127" s="20" t="s">
        <v>76</v>
      </c>
      <c r="J127" s="9" t="s">
        <v>76</v>
      </c>
    </row>
    <row r="128" spans="1:10" x14ac:dyDescent="0.25">
      <c r="A128" s="8">
        <v>113</v>
      </c>
      <c r="B128" s="19" t="s">
        <v>183</v>
      </c>
      <c r="C128" s="33">
        <v>2.06598235E-3</v>
      </c>
      <c r="D128" s="9">
        <v>5667.39</v>
      </c>
      <c r="E128" s="9">
        <v>0</v>
      </c>
      <c r="F128" s="9">
        <v>5667.39</v>
      </c>
      <c r="G128" s="9" t="s">
        <v>75</v>
      </c>
      <c r="H128" s="20" t="s">
        <v>76</v>
      </c>
      <c r="I128" s="20" t="s">
        <v>76</v>
      </c>
      <c r="J128" s="9" t="s">
        <v>76</v>
      </c>
    </row>
    <row r="129" spans="1:10" x14ac:dyDescent="0.25">
      <c r="A129" s="8">
        <v>114</v>
      </c>
      <c r="B129" s="19" t="s">
        <v>184</v>
      </c>
      <c r="C129" s="33">
        <v>3.5373336300000002E-4</v>
      </c>
      <c r="D129" s="9">
        <v>970.36</v>
      </c>
      <c r="E129" s="9">
        <v>0</v>
      </c>
      <c r="F129" s="9">
        <v>970.36</v>
      </c>
      <c r="G129" s="9" t="s">
        <v>75</v>
      </c>
      <c r="H129" s="20" t="s">
        <v>76</v>
      </c>
      <c r="I129" s="20" t="s">
        <v>76</v>
      </c>
      <c r="J129" s="9" t="s">
        <v>76</v>
      </c>
    </row>
    <row r="130" spans="1:10" x14ac:dyDescent="0.25">
      <c r="A130" s="8">
        <v>115</v>
      </c>
      <c r="B130" s="19" t="s">
        <v>185</v>
      </c>
      <c r="C130" s="33">
        <v>1.7306605324999998E-2</v>
      </c>
      <c r="D130" s="9">
        <v>47475.39</v>
      </c>
      <c r="E130" s="9">
        <v>0</v>
      </c>
      <c r="F130" s="9">
        <v>47475.39</v>
      </c>
      <c r="G130" s="9" t="s">
        <v>73</v>
      </c>
      <c r="H130" s="20" t="s">
        <v>78</v>
      </c>
      <c r="I130" s="20" t="s">
        <v>228</v>
      </c>
      <c r="J130" s="9" t="s">
        <v>80</v>
      </c>
    </row>
    <row r="131" spans="1:10" x14ac:dyDescent="0.25">
      <c r="A131" s="8">
        <v>116</v>
      </c>
      <c r="B131" s="19" t="s">
        <v>61</v>
      </c>
      <c r="C131" s="33">
        <v>5.9658219699999999E-4</v>
      </c>
      <c r="D131" s="9">
        <v>1636.54</v>
      </c>
      <c r="E131" s="9">
        <v>0</v>
      </c>
      <c r="F131" s="9">
        <v>1636.54</v>
      </c>
      <c r="G131" s="9" t="s">
        <v>75</v>
      </c>
      <c r="H131" s="20" t="s">
        <v>76</v>
      </c>
      <c r="I131" s="20" t="s">
        <v>76</v>
      </c>
      <c r="J131" s="9" t="s">
        <v>76</v>
      </c>
    </row>
    <row r="132" spans="1:10" x14ac:dyDescent="0.25">
      <c r="A132" s="8">
        <v>117</v>
      </c>
      <c r="B132" s="19" t="s">
        <v>62</v>
      </c>
      <c r="C132" s="33">
        <v>3.1407686539999999E-3</v>
      </c>
      <c r="D132" s="9">
        <v>8615.74</v>
      </c>
      <c r="E132" s="9">
        <v>0</v>
      </c>
      <c r="F132" s="9">
        <v>8615.74</v>
      </c>
      <c r="G132" s="9" t="s">
        <v>75</v>
      </c>
      <c r="H132" s="20" t="s">
        <v>76</v>
      </c>
      <c r="I132" s="20" t="s">
        <v>76</v>
      </c>
      <c r="J132" s="9" t="s">
        <v>76</v>
      </c>
    </row>
    <row r="133" spans="1:10" x14ac:dyDescent="0.25">
      <c r="A133" s="8">
        <v>118</v>
      </c>
      <c r="B133" s="19" t="s">
        <v>63</v>
      </c>
      <c r="C133" s="33">
        <v>5.5438702939999999E-3</v>
      </c>
      <c r="D133" s="9">
        <v>15207.92</v>
      </c>
      <c r="E133" s="9">
        <v>0</v>
      </c>
      <c r="F133" s="9">
        <v>15207.92</v>
      </c>
      <c r="G133" s="9" t="s">
        <v>73</v>
      </c>
      <c r="H133" s="20" t="s">
        <v>78</v>
      </c>
      <c r="I133" s="20" t="s">
        <v>229</v>
      </c>
      <c r="J133" s="9" t="s">
        <v>80</v>
      </c>
    </row>
    <row r="134" spans="1:10" x14ac:dyDescent="0.25">
      <c r="A134" s="8">
        <v>119</v>
      </c>
      <c r="B134" s="19" t="s">
        <v>188</v>
      </c>
      <c r="C134" s="33">
        <v>1.2793282199999999E-3</v>
      </c>
      <c r="D134" s="9">
        <v>3509.45</v>
      </c>
      <c r="E134" s="9">
        <v>0</v>
      </c>
      <c r="F134" s="9">
        <v>3509.45</v>
      </c>
      <c r="G134" s="9" t="s">
        <v>75</v>
      </c>
      <c r="H134" s="20" t="s">
        <v>76</v>
      </c>
      <c r="I134" s="20" t="s">
        <v>76</v>
      </c>
      <c r="J134" s="9" t="s">
        <v>76</v>
      </c>
    </row>
    <row r="135" spans="1:10" x14ac:dyDescent="0.25">
      <c r="A135" s="8">
        <v>120</v>
      </c>
      <c r="B135" s="19" t="s">
        <v>189</v>
      </c>
      <c r="C135" s="33">
        <v>2.9683334939999998E-3</v>
      </c>
      <c r="D135" s="9">
        <v>8142.72</v>
      </c>
      <c r="E135" s="9">
        <v>0</v>
      </c>
      <c r="F135" s="9">
        <v>8142.72</v>
      </c>
      <c r="G135" s="9" t="s">
        <v>75</v>
      </c>
      <c r="H135" s="20" t="s">
        <v>76</v>
      </c>
      <c r="I135" s="20" t="s">
        <v>76</v>
      </c>
      <c r="J135" s="9" t="s">
        <v>76</v>
      </c>
    </row>
    <row r="136" spans="1:10" x14ac:dyDescent="0.25">
      <c r="A136" s="8">
        <v>121</v>
      </c>
      <c r="B136" s="19" t="s">
        <v>190</v>
      </c>
      <c r="C136" s="33">
        <v>4.5936049000000001E-4</v>
      </c>
      <c r="D136" s="9">
        <v>1260.1199999999999</v>
      </c>
      <c r="E136" s="9">
        <v>0</v>
      </c>
      <c r="F136" s="9">
        <v>1260.1199999999999</v>
      </c>
      <c r="G136" s="9" t="s">
        <v>75</v>
      </c>
      <c r="H136" s="20" t="s">
        <v>76</v>
      </c>
      <c r="I136" s="20" t="s">
        <v>76</v>
      </c>
      <c r="J136" s="9" t="s">
        <v>76</v>
      </c>
    </row>
    <row r="137" spans="1:10" x14ac:dyDescent="0.25">
      <c r="A137" s="8">
        <v>122</v>
      </c>
      <c r="B137" s="19" t="s">
        <v>64</v>
      </c>
      <c r="C137" s="33">
        <v>1.3452637306E-2</v>
      </c>
      <c r="D137" s="9">
        <v>36903.199999999997</v>
      </c>
      <c r="E137" s="9">
        <v>0</v>
      </c>
      <c r="F137" s="9">
        <v>36903.199999999997</v>
      </c>
      <c r="G137" s="9" t="s">
        <v>73</v>
      </c>
      <c r="H137" s="20" t="s">
        <v>78</v>
      </c>
      <c r="I137" s="20" t="s">
        <v>230</v>
      </c>
      <c r="J137" s="9" t="s">
        <v>80</v>
      </c>
    </row>
    <row r="138" spans="1:10" x14ac:dyDescent="0.25">
      <c r="A138" s="8">
        <v>123</v>
      </c>
      <c r="B138" s="19" t="s">
        <v>65</v>
      </c>
      <c r="C138" s="33">
        <v>2.626805837E-3</v>
      </c>
      <c r="D138" s="9">
        <v>7205.84</v>
      </c>
      <c r="E138" s="9">
        <v>0</v>
      </c>
      <c r="F138" s="9">
        <v>7205.84</v>
      </c>
      <c r="G138" s="9" t="s">
        <v>73</v>
      </c>
      <c r="H138" s="20" t="s">
        <v>78</v>
      </c>
      <c r="I138" s="20" t="s">
        <v>237</v>
      </c>
      <c r="J138" s="9" t="s">
        <v>80</v>
      </c>
    </row>
    <row r="139" spans="1:10" x14ac:dyDescent="0.25">
      <c r="A139" s="8">
        <v>124</v>
      </c>
      <c r="B139" s="19" t="s">
        <v>193</v>
      </c>
      <c r="C139" s="33">
        <v>1.85516364E-4</v>
      </c>
      <c r="D139" s="9">
        <v>508.91</v>
      </c>
      <c r="E139" s="9">
        <v>0</v>
      </c>
      <c r="F139" s="9">
        <v>508.91</v>
      </c>
      <c r="G139" s="9" t="s">
        <v>75</v>
      </c>
      <c r="H139" s="20" t="s">
        <v>76</v>
      </c>
      <c r="I139" s="20" t="s">
        <v>76</v>
      </c>
      <c r="J139" s="9" t="s">
        <v>76</v>
      </c>
    </row>
    <row r="140" spans="1:10" x14ac:dyDescent="0.25">
      <c r="A140" s="8">
        <v>125</v>
      </c>
      <c r="B140" s="19" t="s">
        <v>194</v>
      </c>
      <c r="C140" s="33">
        <v>6.0604105389999996E-3</v>
      </c>
      <c r="D140" s="9">
        <v>16624.89</v>
      </c>
      <c r="E140" s="9">
        <v>0</v>
      </c>
      <c r="F140" s="9">
        <v>16624.89</v>
      </c>
      <c r="G140" s="9" t="s">
        <v>75</v>
      </c>
      <c r="H140" s="20" t="s">
        <v>76</v>
      </c>
      <c r="I140" s="20" t="s">
        <v>76</v>
      </c>
      <c r="J140" s="9" t="s">
        <v>76</v>
      </c>
    </row>
    <row r="141" spans="1:10" x14ac:dyDescent="0.25">
      <c r="A141" s="8">
        <v>126</v>
      </c>
      <c r="B141" s="19" t="s">
        <v>66</v>
      </c>
      <c r="C141" s="33">
        <v>1.9388392958999998E-2</v>
      </c>
      <c r="D141" s="9">
        <v>53186.14</v>
      </c>
      <c r="E141" s="9">
        <v>0</v>
      </c>
      <c r="F141" s="9">
        <v>53186.14</v>
      </c>
      <c r="G141" s="9" t="s">
        <v>75</v>
      </c>
      <c r="H141" s="20" t="s">
        <v>76</v>
      </c>
      <c r="I141" s="20" t="s">
        <v>76</v>
      </c>
      <c r="J141" s="9" t="s">
        <v>76</v>
      </c>
    </row>
    <row r="142" spans="1:10" x14ac:dyDescent="0.25">
      <c r="A142" s="5">
        <v>127</v>
      </c>
      <c r="B142" s="22" t="s">
        <v>67</v>
      </c>
      <c r="C142" s="32">
        <v>0.99999999999900013</v>
      </c>
      <c r="D142" s="6">
        <v>2743194.7300000009</v>
      </c>
      <c r="E142" s="6">
        <v>0</v>
      </c>
      <c r="F142" s="6">
        <v>2743194.7300000009</v>
      </c>
    </row>
  </sheetData>
  <mergeCells count="5">
    <mergeCell ref="D5:E8"/>
    <mergeCell ref="C9:E9"/>
    <mergeCell ref="A14:J14"/>
    <mergeCell ref="A2:E2"/>
    <mergeCell ref="A3:E3"/>
  </mergeCells>
  <conditionalFormatting sqref="H16:J141">
    <cfRule type="expression" dxfId="0" priority="1">
      <formula>$G16="No"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E4397F9C0AC4AAAAC336DE1FF2531" ma:contentTypeVersion="14" ma:contentTypeDescription="Create a new document." ma:contentTypeScope="" ma:versionID="ed2a27d69bda787dfe1b2c8fd659a82e">
  <xsd:schema xmlns:xsd="http://www.w3.org/2001/XMLSchema" xmlns:xs="http://www.w3.org/2001/XMLSchema" xmlns:p="http://schemas.microsoft.com/office/2006/metadata/properties" xmlns:ns2="778cd21e-f20e-466e-a510-59701ba186ec" xmlns:ns3="1344821d-dc63-44e3-bd04-bf5e3eac6c45" targetNamespace="http://schemas.microsoft.com/office/2006/metadata/properties" ma:root="true" ma:fieldsID="a22243a44c23ec88552074c62d1c1b91" ns2:_="" ns3:_="">
    <xsd:import namespace="778cd21e-f20e-466e-a510-59701ba186ec"/>
    <xsd:import namespace="1344821d-dc63-44e3-bd04-bf5e3eac6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cd21e-f20e-466e-a510-59701ba186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3ee821b-11c8-484d-bd75-fe806e22ec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4821d-dc63-44e3-bd04-bf5e3eac6c4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e38acf-316d-46c9-9510-8ed96cad1f03}" ma:internalName="TaxCatchAll" ma:showField="CatchAllData" ma:web="1344821d-dc63-44e3-bd04-bf5e3eac6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44821d-dc63-44e3-bd04-bf5e3eac6c45" xsi:nil="true"/>
    <lcf76f155ced4ddcb4097134ff3c332f xmlns="778cd21e-f20e-466e-a510-59701ba186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58E00C-8A63-4E8B-836D-C883DCA7F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DD4EF-F8FE-4C88-85B9-4B4BAFAC1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cd21e-f20e-466e-a510-59701ba186ec"/>
    <ds:schemaRef ds:uri="1344821d-dc63-44e3-bd04-bf5e3eac6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DF594-CB5E-4529-BD1F-B1DCE83B0D60}">
  <ds:schemaRefs>
    <ds:schemaRef ds:uri="778cd21e-f20e-466e-a510-59701ba186ec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344821d-dc63-44e3-bd04-bf5e3eac6c4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of All Payments</vt:lpstr>
      <vt:lpstr>Walmart Initial Payment 1</vt:lpstr>
      <vt:lpstr>Walmart Second Payment 1</vt:lpstr>
      <vt:lpstr>Walgreens Payment 1</vt:lpstr>
      <vt:lpstr>Walgreens Payment 2</vt:lpstr>
      <vt:lpstr>CVS Payment 1</vt:lpstr>
      <vt:lpstr>Allergan Payment 1</vt:lpstr>
      <vt:lpstr>Teva Payment 1</vt:lpstr>
      <vt:lpstr>'Allergan Payment 1'!Print_Titles</vt:lpstr>
      <vt:lpstr>'CVS Payment 1'!Print_Titles</vt:lpstr>
      <vt:lpstr>'Teva Payment 1'!Print_Titles</vt:lpstr>
      <vt:lpstr>'Walgreens Payment 1'!Print_Titles</vt:lpstr>
      <vt:lpstr>'Walgreens Payment 2'!Print_Titles</vt:lpstr>
      <vt:lpstr>'Walmart Initial Payment 1'!Print_Titles</vt:lpstr>
      <vt:lpstr>'Walmart Second Payment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Abbondanza</dc:creator>
  <cp:lastModifiedBy>Jen Brimer</cp:lastModifiedBy>
  <dcterms:created xsi:type="dcterms:W3CDTF">2024-02-06T13:47:46Z</dcterms:created>
  <dcterms:modified xsi:type="dcterms:W3CDTF">2024-02-14T16:57:12Z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0x010100506E4397F9C0AC4AAAAC336DE1FF2531</vt:lpwstr>
  </property>
</Properties>
</file>